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nfi\Downloads\"/>
    </mc:Choice>
  </mc:AlternateContent>
  <xr:revisionPtr revIDLastSave="0" documentId="13_ncr:1_{2EB25CCA-F565-4B7D-9314-AD872E8A11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GGUN KASWITA" sheetId="2" r:id="rId1"/>
    <sheet name="WISUDA TAHUN 2024" sheetId="5" r:id="rId2"/>
    <sheet name="MK MD 2019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2" l="1"/>
  <c r="O36" i="2"/>
  <c r="P36" i="2" s="1"/>
  <c r="Q36" i="2" s="1"/>
  <c r="P35" i="2"/>
  <c r="Q35" i="2" s="1"/>
  <c r="O35" i="2"/>
  <c r="F35" i="2"/>
  <c r="G35" i="2" s="1"/>
  <c r="H35" i="2" s="1"/>
  <c r="O34" i="2"/>
  <c r="P34" i="2" s="1"/>
  <c r="Q34" i="2" s="1"/>
  <c r="F34" i="2"/>
  <c r="G34" i="2" s="1"/>
  <c r="H34" i="2" s="1"/>
  <c r="P33" i="2"/>
  <c r="Q33" i="2" s="1"/>
  <c r="O33" i="2"/>
  <c r="F33" i="2"/>
  <c r="G33" i="2" s="1"/>
  <c r="H33" i="2" s="1"/>
  <c r="O32" i="2"/>
  <c r="P32" i="2" s="1"/>
  <c r="Q32" i="2" s="1"/>
  <c r="H32" i="2"/>
  <c r="G32" i="2"/>
  <c r="F32" i="2"/>
  <c r="O31" i="2"/>
  <c r="P31" i="2" s="1"/>
  <c r="Q31" i="2" s="1"/>
  <c r="F31" i="2"/>
  <c r="G31" i="2" s="1"/>
  <c r="H31" i="2" s="1"/>
  <c r="O30" i="2"/>
  <c r="P30" i="2" s="1"/>
  <c r="Q30" i="2" s="1"/>
  <c r="G30" i="2"/>
  <c r="H30" i="2" s="1"/>
  <c r="F30" i="2"/>
  <c r="O29" i="2"/>
  <c r="P29" i="2" s="1"/>
  <c r="Q29" i="2" s="1"/>
  <c r="F29" i="2"/>
  <c r="G29" i="2" s="1"/>
  <c r="H29" i="2" s="1"/>
  <c r="O28" i="2"/>
  <c r="P28" i="2" s="1"/>
  <c r="Q28" i="2" s="1"/>
  <c r="F28" i="2"/>
  <c r="G28" i="2" s="1"/>
  <c r="H28" i="2" s="1"/>
  <c r="P27" i="2"/>
  <c r="Q27" i="2" s="1"/>
  <c r="O27" i="2"/>
  <c r="F27" i="2"/>
  <c r="G27" i="2" s="1"/>
  <c r="H27" i="2" s="1"/>
  <c r="O26" i="2"/>
  <c r="P26" i="2" s="1"/>
  <c r="Q26" i="2" s="1"/>
  <c r="F26" i="2"/>
  <c r="G26" i="2" s="1"/>
  <c r="H26" i="2" s="1"/>
  <c r="P25" i="2"/>
  <c r="Q25" i="2" s="1"/>
  <c r="O25" i="2"/>
  <c r="F25" i="2"/>
  <c r="G25" i="2" s="1"/>
  <c r="H25" i="2" s="1"/>
  <c r="O24" i="2"/>
  <c r="P24" i="2" s="1"/>
  <c r="Q24" i="2" s="1"/>
  <c r="H24" i="2"/>
  <c r="G24" i="2"/>
  <c r="F24" i="2"/>
  <c r="O23" i="2"/>
  <c r="P23" i="2" s="1"/>
  <c r="Q23" i="2" s="1"/>
  <c r="F23" i="2"/>
  <c r="G23" i="2" s="1"/>
  <c r="H23" i="2" s="1"/>
  <c r="O22" i="2"/>
  <c r="P22" i="2" s="1"/>
  <c r="Q22" i="2" s="1"/>
  <c r="G22" i="2"/>
  <c r="H22" i="2" s="1"/>
  <c r="F22" i="2"/>
  <c r="O21" i="2"/>
  <c r="P21" i="2" s="1"/>
  <c r="Q21" i="2" s="1"/>
  <c r="F21" i="2"/>
  <c r="G21" i="2" s="1"/>
  <c r="H21" i="2" s="1"/>
  <c r="O20" i="2"/>
  <c r="P20" i="2" s="1"/>
  <c r="Q20" i="2" s="1"/>
  <c r="F20" i="2"/>
  <c r="G20" i="2" s="1"/>
  <c r="H20" i="2" s="1"/>
  <c r="P19" i="2"/>
  <c r="Q19" i="2" s="1"/>
  <c r="O19" i="2"/>
  <c r="F19" i="2"/>
  <c r="G19" i="2" s="1"/>
  <c r="H19" i="2" s="1"/>
  <c r="O18" i="2"/>
  <c r="P18" i="2" s="1"/>
  <c r="Q18" i="2" s="1"/>
  <c r="F18" i="2"/>
  <c r="G18" i="2" s="1"/>
  <c r="H18" i="2" s="1"/>
  <c r="P17" i="2"/>
  <c r="Q17" i="2" s="1"/>
  <c r="O17" i="2"/>
  <c r="F17" i="2"/>
  <c r="G17" i="2" s="1"/>
  <c r="H17" i="2" s="1"/>
  <c r="O16" i="2"/>
  <c r="P16" i="2" s="1"/>
  <c r="Q16" i="2" s="1"/>
  <c r="H16" i="2"/>
  <c r="G16" i="2"/>
  <c r="F16" i="2"/>
  <c r="O15" i="2"/>
  <c r="P15" i="2" s="1"/>
  <c r="Q15" i="2" s="1"/>
  <c r="F15" i="2"/>
  <c r="G15" i="2" s="1"/>
  <c r="H15" i="2" s="1"/>
  <c r="O14" i="2"/>
  <c r="P14" i="2" s="1"/>
  <c r="Q14" i="2" s="1"/>
  <c r="G14" i="2"/>
  <c r="H14" i="2" s="1"/>
  <c r="F14" i="2"/>
  <c r="O13" i="2"/>
  <c r="P13" i="2" s="1"/>
  <c r="Q13" i="2" s="1"/>
  <c r="F13" i="2"/>
  <c r="G13" i="2" s="1"/>
  <c r="H13" i="2" s="1"/>
  <c r="O12" i="2"/>
  <c r="P12" i="2" s="1"/>
  <c r="Q12" i="2" s="1"/>
  <c r="F12" i="2"/>
  <c r="G12" i="2" s="1"/>
  <c r="H12" i="2" s="1"/>
  <c r="P11" i="2"/>
  <c r="Q11" i="2" s="1"/>
  <c r="O11" i="2"/>
  <c r="F11" i="2"/>
  <c r="G11" i="2" s="1"/>
  <c r="H11" i="2" s="1"/>
  <c r="O10" i="2"/>
  <c r="P10" i="2" s="1"/>
  <c r="Q10" i="2" s="1"/>
  <c r="F10" i="2"/>
  <c r="G10" i="2" s="1"/>
  <c r="H10" i="2" s="1"/>
  <c r="P9" i="2"/>
  <c r="Q9" i="2" s="1"/>
  <c r="O9" i="2"/>
  <c r="F9" i="2"/>
  <c r="G9" i="2" s="1"/>
  <c r="H9" i="2" s="1"/>
  <c r="D40" i="2" l="1"/>
  <c r="D41" i="2" s="1"/>
</calcChain>
</file>

<file path=xl/sharedStrings.xml><?xml version="1.0" encoding="utf-8"?>
<sst xmlns="http://schemas.openxmlformats.org/spreadsheetml/2006/main" count="341" uniqueCount="216">
  <si>
    <t>TRANSKRIP NILAI SEMENTARA MAHASISWA FUAD IAIN KERINCI</t>
  </si>
  <si>
    <t>Nama</t>
  </si>
  <si>
    <t>: ANGGUN KASWITA</t>
  </si>
  <si>
    <t>FAKULTAS</t>
  </si>
  <si>
    <t>: USHULUDDIN ADAB DAN DAKWAH</t>
  </si>
  <si>
    <t>NIM</t>
  </si>
  <si>
    <t>: 1910302011</t>
  </si>
  <si>
    <t>JURUSAN</t>
  </si>
  <si>
    <t>: MANAJEMEN DAKWAH</t>
  </si>
  <si>
    <t>No</t>
  </si>
  <si>
    <t>Kode</t>
  </si>
  <si>
    <t>Mata Kuliah</t>
  </si>
  <si>
    <t>SKS</t>
  </si>
  <si>
    <t>NILAI</t>
  </si>
  <si>
    <t>ANGKA</t>
  </si>
  <si>
    <t>HURUF</t>
  </si>
  <si>
    <t>BOBOT</t>
  </si>
  <si>
    <t>KREDIT</t>
  </si>
  <si>
    <t>MD 101</t>
  </si>
  <si>
    <t>Pancasila</t>
  </si>
  <si>
    <t>MD 128</t>
  </si>
  <si>
    <t>Manajemen Haji dan Umroh</t>
  </si>
  <si>
    <t>MD 102</t>
  </si>
  <si>
    <t>Bahasa Indonesia</t>
  </si>
  <si>
    <t>MD 129</t>
  </si>
  <si>
    <t>Manajemen Dakwah</t>
  </si>
  <si>
    <t>MD 103</t>
  </si>
  <si>
    <t>Metodologi Studi Islam</t>
  </si>
  <si>
    <t>MD 130</t>
  </si>
  <si>
    <t>Perilaku Organisasi</t>
  </si>
  <si>
    <t>MD 104</t>
  </si>
  <si>
    <t>Penulisan Karya Ilmiah</t>
  </si>
  <si>
    <t>MD 131</t>
  </si>
  <si>
    <t>Filsafat Dakwah</t>
  </si>
  <si>
    <t>MD 105</t>
  </si>
  <si>
    <t>Sejarah Peradaban Islam</t>
  </si>
  <si>
    <t>MD 132</t>
  </si>
  <si>
    <t>Manajemen Lembaga ZIS</t>
  </si>
  <si>
    <t>PBA 106</t>
  </si>
  <si>
    <t>Bahasa Arab</t>
  </si>
  <si>
    <t>MD 133</t>
  </si>
  <si>
    <t>Ilmu Komunikasi</t>
  </si>
  <si>
    <t>TBI 107</t>
  </si>
  <si>
    <t>Bahasa Inggris</t>
  </si>
  <si>
    <t>MD 134</t>
  </si>
  <si>
    <t>Manajemen Strategi</t>
  </si>
  <si>
    <t>MD 108</t>
  </si>
  <si>
    <t>Ilmu Tauhid</t>
  </si>
  <si>
    <t>MD 135</t>
  </si>
  <si>
    <t>Manajemen Masjid</t>
  </si>
  <si>
    <t>MD 109</t>
  </si>
  <si>
    <t>Akhlak Tasawuf</t>
  </si>
  <si>
    <t>MD 136</t>
  </si>
  <si>
    <t>Dakwah Multimedia</t>
  </si>
  <si>
    <t>MD 110</t>
  </si>
  <si>
    <t>Ulumul Qur'an</t>
  </si>
  <si>
    <t>MD 137</t>
  </si>
  <si>
    <t>Psikologi Komunikasi</t>
  </si>
  <si>
    <t>IAT 111</t>
  </si>
  <si>
    <t>Ulumul Hadits</t>
  </si>
  <si>
    <t>MD 138</t>
  </si>
  <si>
    <t>Manajemen SDM</t>
  </si>
  <si>
    <t>MD 112</t>
  </si>
  <si>
    <t>Kewarganegaraan</t>
  </si>
  <si>
    <t>MD 139</t>
  </si>
  <si>
    <t>Metode Dakwah</t>
  </si>
  <si>
    <t>MD 113</t>
  </si>
  <si>
    <t>Statistik Sosial</t>
  </si>
  <si>
    <t>MD 140</t>
  </si>
  <si>
    <t>Public Speaking</t>
  </si>
  <si>
    <t>MD 114</t>
  </si>
  <si>
    <t>Praktik Ibadah</t>
  </si>
  <si>
    <t>MD 141</t>
  </si>
  <si>
    <t>Manajemen Konflik Sosial Keagamaan</t>
  </si>
  <si>
    <t>MD 115</t>
  </si>
  <si>
    <t>Kepemimpinan</t>
  </si>
  <si>
    <t>MD 142</t>
  </si>
  <si>
    <t>Manajemen Bisnis</t>
  </si>
  <si>
    <t>MD 116</t>
  </si>
  <si>
    <t>Pengantar Ilmu Manajemen</t>
  </si>
  <si>
    <t>MD 143</t>
  </si>
  <si>
    <t>Problem Solving</t>
  </si>
  <si>
    <t>MD 117</t>
  </si>
  <si>
    <t>Aplikasi Komputer</t>
  </si>
  <si>
    <t>MD 144</t>
  </si>
  <si>
    <t>Dakwah Multikultural</t>
  </si>
  <si>
    <t>MD 118</t>
  </si>
  <si>
    <t>Fiqh</t>
  </si>
  <si>
    <t>MD 145</t>
  </si>
  <si>
    <t>Dakwah dalam Al-Qur'an</t>
  </si>
  <si>
    <t>MD 119</t>
  </si>
  <si>
    <t>Sosiologi</t>
  </si>
  <si>
    <t>MD 146</t>
  </si>
  <si>
    <t>Metodologi Penelitian</t>
  </si>
  <si>
    <t>MD 120</t>
  </si>
  <si>
    <t>Ilmu Dakwah</t>
  </si>
  <si>
    <t>MD 147</t>
  </si>
  <si>
    <t>Manajemen Event</t>
  </si>
  <si>
    <t>MD 121</t>
  </si>
  <si>
    <t>Hadits Dakwah</t>
  </si>
  <si>
    <t>MD 148</t>
  </si>
  <si>
    <t>Perkembangan Teknologi Komunikasi</t>
  </si>
  <si>
    <t>MD 122</t>
  </si>
  <si>
    <t>Psikologi Dakwah</t>
  </si>
  <si>
    <t>MD 149</t>
  </si>
  <si>
    <t>Filsafat Komunikasi</t>
  </si>
  <si>
    <t>MD 123</t>
  </si>
  <si>
    <t>Sejarah Dakwah</t>
  </si>
  <si>
    <t>MD 150</t>
  </si>
  <si>
    <t>Komunikasi Antar Budaya</t>
  </si>
  <si>
    <t>MD 124</t>
  </si>
  <si>
    <t>Psikologi Sosial</t>
  </si>
  <si>
    <t>MD 151</t>
  </si>
  <si>
    <t>Praktek Kerja Lapangan (PKL)</t>
  </si>
  <si>
    <t>MD 125</t>
  </si>
  <si>
    <t>Teori Administrasi</t>
  </si>
  <si>
    <t>MD 152</t>
  </si>
  <si>
    <t>Kewirausahaan</t>
  </si>
  <si>
    <t>MD 126</t>
  </si>
  <si>
    <t>Retorika</t>
  </si>
  <si>
    <t>MD 153</t>
  </si>
  <si>
    <t>Praktek Event Organizer</t>
  </si>
  <si>
    <t>MD 127</t>
  </si>
  <si>
    <t>Tafsir Ayat dan Hadits Dakwah</t>
  </si>
  <si>
    <t>MD 154</t>
  </si>
  <si>
    <t>Skripsi</t>
  </si>
  <si>
    <t>MDW 155</t>
  </si>
  <si>
    <t>Kukerta</t>
  </si>
  <si>
    <t>Jumlah SKS                                         :</t>
  </si>
  <si>
    <t>Sungai Penuh, 21 Februari 2023</t>
  </si>
  <si>
    <t>Jumlah Angka Kredit                      :</t>
  </si>
  <si>
    <t>A.n.</t>
  </si>
  <si>
    <t>Dekan</t>
  </si>
  <si>
    <t>Indeks Prestasi Kumulatif           :</t>
  </si>
  <si>
    <t>KABAG TU FUAD</t>
  </si>
  <si>
    <t>Hj. ENNI HARTATI, S.E., M.Si</t>
  </si>
  <si>
    <t>NAMA</t>
  </si>
  <si>
    <t>Dr. Suriyadi, M.Ag</t>
  </si>
  <si>
    <t>NO</t>
  </si>
  <si>
    <t>TTL</t>
  </si>
  <si>
    <t>NIK</t>
  </si>
  <si>
    <t>NISN</t>
  </si>
  <si>
    <t>IPK</t>
  </si>
  <si>
    <t>TANGGAL AGENDA</t>
  </si>
  <si>
    <t>TANGGAL UJIAN</t>
  </si>
  <si>
    <t>JUDUL SKRIPSI</t>
  </si>
  <si>
    <t>PEMBIMBING 1</t>
  </si>
  <si>
    <t>PEMBIMBING 2</t>
  </si>
  <si>
    <t>PENGUJI 1</t>
  </si>
  <si>
    <t>PENGUJI 2</t>
  </si>
  <si>
    <t>PREDIKAT</t>
  </si>
  <si>
    <t>MK 10</t>
  </si>
  <si>
    <t>MK 11</t>
  </si>
  <si>
    <t>MK 12</t>
  </si>
  <si>
    <t>MK 13</t>
  </si>
  <si>
    <t>MK 14</t>
  </si>
  <si>
    <t>MK 15</t>
  </si>
  <si>
    <t>MK 16</t>
  </si>
  <si>
    <t>MK 17</t>
  </si>
  <si>
    <t>MK 18</t>
  </si>
  <si>
    <t>MK 19</t>
  </si>
  <si>
    <t>MK 20</t>
  </si>
  <si>
    <t>MK 21</t>
  </si>
  <si>
    <t>MK 22</t>
  </si>
  <si>
    <t>MK 23</t>
  </si>
  <si>
    <t>MK 24</t>
  </si>
  <si>
    <t>MK 25</t>
  </si>
  <si>
    <t>MK 26</t>
  </si>
  <si>
    <t>MK 27</t>
  </si>
  <si>
    <t>MK 28</t>
  </si>
  <si>
    <t>MK 29</t>
  </si>
  <si>
    <t>MK 30</t>
  </si>
  <si>
    <t>MK 31</t>
  </si>
  <si>
    <t>MK 32</t>
  </si>
  <si>
    <t>MK 33</t>
  </si>
  <si>
    <t>MK 34</t>
  </si>
  <si>
    <t>MK 35</t>
  </si>
  <si>
    <t>MK 36</t>
  </si>
  <si>
    <t>MK 37</t>
  </si>
  <si>
    <t>MK 38</t>
  </si>
  <si>
    <t>MK 39</t>
  </si>
  <si>
    <t>MK 40</t>
  </si>
  <si>
    <t>MK 41</t>
  </si>
  <si>
    <t>MK 42</t>
  </si>
  <si>
    <t>MK 43</t>
  </si>
  <si>
    <t>MK 44</t>
  </si>
  <si>
    <t>MK 45</t>
  </si>
  <si>
    <t>MK 46</t>
  </si>
  <si>
    <t>MK 47</t>
  </si>
  <si>
    <t>MK 48</t>
  </si>
  <si>
    <t>MK 49</t>
  </si>
  <si>
    <t>MK 50</t>
  </si>
  <si>
    <t>MK 51</t>
  </si>
  <si>
    <t>MK 52</t>
  </si>
  <si>
    <t>MK 53</t>
  </si>
  <si>
    <t>MK 54</t>
  </si>
  <si>
    <t>SKRIPSI</t>
  </si>
  <si>
    <t>Wakil Dekan 1 FUAD</t>
  </si>
  <si>
    <t>MK 01</t>
  </si>
  <si>
    <t>MK 02</t>
  </si>
  <si>
    <t>MK 03</t>
  </si>
  <si>
    <t>MK 04</t>
  </si>
  <si>
    <t>MK 05</t>
  </si>
  <si>
    <t>MK 06</t>
  </si>
  <si>
    <t>MK 07</t>
  </si>
  <si>
    <t>MK 08</t>
  </si>
  <si>
    <t>MK 09</t>
  </si>
  <si>
    <t>Ahmad Khairul Nuzuli, M.I.Kom</t>
  </si>
  <si>
    <t>ANGGUN KASWITA</t>
  </si>
  <si>
    <t>KOTO TUO, 12 JUNI 1999</t>
  </si>
  <si>
    <t>Drs. Fauzi M.A</t>
  </si>
  <si>
    <t>Ivan Sunata, M.A</t>
  </si>
  <si>
    <t>Amat Baik</t>
  </si>
  <si>
    <t>1572045206990001</t>
  </si>
  <si>
    <t>Pengantar Imu Manajemen</t>
  </si>
  <si>
    <t>REPRESENTASI NILAI PLURALISME DALAM FILM SANG KIAI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</si>
</sst>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[$-421]dd\ mmmm\ yyyy;@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top" wrapText="1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/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 wrapText="1"/>
    </xf>
    <xf numFmtId="164" fontId="4" fillId="0" borderId="8" xfId="1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justify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0" xfId="1" applyNumberFormat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 wrapText="1"/>
    </xf>
    <xf numFmtId="165" fontId="9" fillId="0" borderId="10" xfId="0" applyNumberFormat="1" applyFont="1" applyBorder="1" applyAlignment="1">
      <alignment vertical="center"/>
    </xf>
    <xf numFmtId="164" fontId="10" fillId="2" borderId="10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3">
    <cellStyle name="Comma [0]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388620</xdr:colOff>
      <xdr:row>8</xdr:row>
      <xdr:rowOff>190500</xdr:rowOff>
    </xdr:from>
    <xdr:to>
      <xdr:col>69</xdr:col>
      <xdr:colOff>9525</xdr:colOff>
      <xdr:row>13</xdr:row>
      <xdr:rowOff>180975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41195" y="1771650"/>
          <a:ext cx="1687830" cy="981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67</xdr:col>
      <xdr:colOff>1008020</xdr:colOff>
      <xdr:row>8</xdr:row>
      <xdr:rowOff>15821</xdr:rowOff>
    </xdr:from>
    <xdr:to>
      <xdr:col>68</xdr:col>
      <xdr:colOff>832212</xdr:colOff>
      <xdr:row>14</xdr:row>
      <xdr:rowOff>179016</xdr:rowOff>
    </xdr:to>
    <xdr:pic>
      <xdr:nvPicPr>
        <xdr:cNvPr id="3" name="Picture 2" descr="C:\Users\User\Downloads\WhatsApp_Image_2022-04-26_at_11.38.26-removebg-preview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48050">
          <a:off x="39327095" y="1596971"/>
          <a:ext cx="1157692" cy="135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tabSelected="1" topLeftCell="A21" workbookViewId="0">
      <selection activeCell="L35" sqref="L35"/>
    </sheetView>
  </sheetViews>
  <sheetFormatPr defaultColWidth="8.81640625" defaultRowHeight="14.5" x14ac:dyDescent="0.35"/>
  <cols>
    <col min="1" max="1" width="5.7265625" style="1" customWidth="1"/>
    <col min="2" max="2" width="8.81640625" style="41"/>
    <col min="3" max="3" width="28.453125" style="1" customWidth="1"/>
    <col min="4" max="4" width="5.7265625" style="1" customWidth="1"/>
    <col min="5" max="8" width="8.7265625" style="1" customWidth="1"/>
    <col min="9" max="9" width="3.81640625" style="1" customWidth="1"/>
    <col min="10" max="10" width="5.7265625" style="1" customWidth="1"/>
    <col min="11" max="11" width="10.26953125" style="1" customWidth="1"/>
    <col min="12" max="12" width="35.26953125" style="1" bestFit="1" customWidth="1"/>
    <col min="13" max="13" width="5.7265625" style="1" customWidth="1"/>
    <col min="14" max="17" width="8.7265625" style="1" customWidth="1"/>
    <col min="18" max="16384" width="8.81640625" style="1"/>
  </cols>
  <sheetData>
    <row r="1" spans="1:17" x14ac:dyDescent="0.3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x14ac:dyDescent="0.35">
      <c r="A2" s="2"/>
      <c r="B2" s="3"/>
      <c r="C2" s="2"/>
      <c r="D2" s="2"/>
      <c r="E2" s="4"/>
      <c r="F2" s="2"/>
      <c r="G2" s="2"/>
      <c r="H2" s="2"/>
      <c r="I2" s="2"/>
      <c r="J2" s="2"/>
      <c r="K2" s="2"/>
      <c r="L2" s="2"/>
      <c r="M2" s="2"/>
      <c r="N2" s="2"/>
      <c r="O2" s="4"/>
      <c r="P2" s="2"/>
      <c r="Q2" s="2"/>
    </row>
    <row r="3" spans="1:17" x14ac:dyDescent="0.35">
      <c r="A3" s="5" t="s">
        <v>1</v>
      </c>
      <c r="B3" s="6"/>
      <c r="C3" s="7" t="s">
        <v>2</v>
      </c>
      <c r="D3" s="8"/>
      <c r="E3" s="5"/>
      <c r="F3" s="2"/>
      <c r="G3" s="7"/>
      <c r="H3" s="7"/>
      <c r="I3" s="7"/>
      <c r="J3" s="7"/>
      <c r="K3" s="7"/>
      <c r="L3" s="7" t="s">
        <v>3</v>
      </c>
      <c r="M3" s="7" t="s">
        <v>4</v>
      </c>
      <c r="N3" s="7"/>
      <c r="O3" s="4"/>
      <c r="P3" s="2"/>
      <c r="Q3" s="2"/>
    </row>
    <row r="4" spans="1:17" x14ac:dyDescent="0.35">
      <c r="A4" s="5" t="s">
        <v>5</v>
      </c>
      <c r="B4" s="6"/>
      <c r="C4" s="5" t="s">
        <v>6</v>
      </c>
      <c r="D4" s="8"/>
      <c r="E4" s="5"/>
      <c r="F4" s="7"/>
      <c r="G4" s="7"/>
      <c r="H4" s="9"/>
      <c r="I4" s="9"/>
      <c r="J4" s="7"/>
      <c r="K4" s="7"/>
      <c r="L4" s="7" t="s">
        <v>7</v>
      </c>
      <c r="M4" s="7" t="s">
        <v>8</v>
      </c>
      <c r="N4" s="7"/>
      <c r="O4" s="4"/>
      <c r="P4" s="2"/>
      <c r="Q4" s="2"/>
    </row>
    <row r="5" spans="1:17" x14ac:dyDescent="0.35">
      <c r="A5" s="7"/>
      <c r="B5" s="6"/>
      <c r="C5" s="7"/>
      <c r="D5" s="8"/>
      <c r="E5" s="5"/>
      <c r="F5" s="7"/>
      <c r="G5" s="7"/>
      <c r="H5" s="7"/>
      <c r="I5" s="7"/>
      <c r="J5" s="7"/>
      <c r="K5" s="7"/>
      <c r="L5" s="7"/>
      <c r="M5" s="7"/>
      <c r="N5" s="7"/>
      <c r="O5" s="4"/>
      <c r="P5" s="2"/>
      <c r="Q5" s="2"/>
    </row>
    <row r="6" spans="1:17" x14ac:dyDescent="0.35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35">
      <c r="A7" s="65" t="s">
        <v>9</v>
      </c>
      <c r="B7" s="65" t="s">
        <v>10</v>
      </c>
      <c r="C7" s="65" t="s">
        <v>11</v>
      </c>
      <c r="D7" s="65" t="s">
        <v>12</v>
      </c>
      <c r="E7" s="63" t="s">
        <v>13</v>
      </c>
      <c r="F7" s="63"/>
      <c r="G7" s="63"/>
      <c r="H7" s="63"/>
      <c r="I7" s="12"/>
      <c r="J7" s="65" t="s">
        <v>9</v>
      </c>
      <c r="K7" s="65" t="s">
        <v>10</v>
      </c>
      <c r="L7" s="65" t="s">
        <v>11</v>
      </c>
      <c r="M7" s="65" t="s">
        <v>12</v>
      </c>
      <c r="N7" s="63" t="s">
        <v>13</v>
      </c>
      <c r="O7" s="63"/>
      <c r="P7" s="63"/>
      <c r="Q7" s="63"/>
    </row>
    <row r="8" spans="1:17" ht="15" thickBot="1" x14ac:dyDescent="0.4">
      <c r="A8" s="66"/>
      <c r="B8" s="66"/>
      <c r="C8" s="66"/>
      <c r="D8" s="66"/>
      <c r="E8" s="13" t="s">
        <v>14</v>
      </c>
      <c r="F8" s="13" t="s">
        <v>15</v>
      </c>
      <c r="G8" s="13" t="s">
        <v>16</v>
      </c>
      <c r="H8" s="13" t="s">
        <v>17</v>
      </c>
      <c r="I8" s="12"/>
      <c r="J8" s="66"/>
      <c r="K8" s="66"/>
      <c r="L8" s="66"/>
      <c r="M8" s="66"/>
      <c r="N8" s="13" t="s">
        <v>14</v>
      </c>
      <c r="O8" s="13" t="s">
        <v>15</v>
      </c>
      <c r="P8" s="13" t="s">
        <v>16</v>
      </c>
      <c r="Q8" s="13" t="s">
        <v>17</v>
      </c>
    </row>
    <row r="9" spans="1:17" ht="15" thickTop="1" x14ac:dyDescent="0.35">
      <c r="A9" s="14">
        <v>1</v>
      </c>
      <c r="B9" s="15" t="s">
        <v>18</v>
      </c>
      <c r="C9" s="16" t="s">
        <v>19</v>
      </c>
      <c r="D9" s="14">
        <v>2</v>
      </c>
      <c r="E9" s="17">
        <v>80</v>
      </c>
      <c r="F9" s="18" t="str">
        <f t="shared" ref="F9:F35" si="0">IF(E9&lt;=49.99,"E",IF(E9&lt;59.99,"D",IF(E9&lt;=69.99,"C",IF(E9&lt;=79.99,"B","A"))))</f>
        <v>A</v>
      </c>
      <c r="G9" s="18">
        <f t="shared" ref="G9:G35" si="1">IF(F9="A",4,IF(F9="B",3,IF(F9="C",2,IF(F9="D",1,0))))</f>
        <v>4</v>
      </c>
      <c r="H9" s="18">
        <f>G9*D9</f>
        <v>8</v>
      </c>
      <c r="I9" s="18"/>
      <c r="J9" s="14">
        <v>28</v>
      </c>
      <c r="K9" s="15" t="s">
        <v>20</v>
      </c>
      <c r="L9" s="19" t="s">
        <v>21</v>
      </c>
      <c r="M9" s="20">
        <v>3</v>
      </c>
      <c r="N9" s="21">
        <v>85</v>
      </c>
      <c r="O9" s="18" t="str">
        <f>IF(N9&lt;=49.99,"E",IF(N9&lt;59.99,"D",IF(N9&lt;=69.99,"C",IF(N9&lt;=79.99,"B","A"))))</f>
        <v>A</v>
      </c>
      <c r="P9" s="18">
        <f>IF(O9="A",4,IF(O9="B",3,IF(O9="C",2,IF(O9="D",1,0))))</f>
        <v>4</v>
      </c>
      <c r="Q9" s="18">
        <f>P9*M9</f>
        <v>12</v>
      </c>
    </row>
    <row r="10" spans="1:17" x14ac:dyDescent="0.35">
      <c r="A10" s="14">
        <v>2</v>
      </c>
      <c r="B10" s="15" t="s">
        <v>22</v>
      </c>
      <c r="C10" s="16" t="s">
        <v>23</v>
      </c>
      <c r="D10" s="14">
        <v>2</v>
      </c>
      <c r="E10" s="17">
        <v>82</v>
      </c>
      <c r="F10" s="18" t="str">
        <f t="shared" si="0"/>
        <v>A</v>
      </c>
      <c r="G10" s="18">
        <f t="shared" si="1"/>
        <v>4</v>
      </c>
      <c r="H10" s="18">
        <f t="shared" ref="H10:H35" si="2">G10*D10</f>
        <v>8</v>
      </c>
      <c r="I10" s="18"/>
      <c r="J10" s="14">
        <v>29</v>
      </c>
      <c r="K10" s="15" t="s">
        <v>24</v>
      </c>
      <c r="L10" s="19" t="s">
        <v>25</v>
      </c>
      <c r="M10" s="20">
        <v>3</v>
      </c>
      <c r="N10" s="21">
        <v>70</v>
      </c>
      <c r="O10" s="18" t="str">
        <f t="shared" ref="O10:O36" si="3">IF(N10&lt;=49.99,"E",IF(N10&lt;59.99,"D",IF(N10&lt;=69.99,"C",IF(N10&lt;=79.99,"B","A"))))</f>
        <v>B</v>
      </c>
      <c r="P10" s="18">
        <f t="shared" ref="P10:P36" si="4">IF(O10="A",4,IF(O10="B",3,IF(O10="C",2,IF(O10="D",1,0))))</f>
        <v>3</v>
      </c>
      <c r="Q10" s="18">
        <f t="shared" ref="Q10:Q36" si="5">P10*M10</f>
        <v>9</v>
      </c>
    </row>
    <row r="11" spans="1:17" x14ac:dyDescent="0.35">
      <c r="A11" s="14">
        <v>3</v>
      </c>
      <c r="B11" s="15" t="s">
        <v>26</v>
      </c>
      <c r="C11" s="16" t="s">
        <v>27</v>
      </c>
      <c r="D11" s="14">
        <v>3</v>
      </c>
      <c r="E11" s="17">
        <v>79</v>
      </c>
      <c r="F11" s="18" t="str">
        <f t="shared" si="0"/>
        <v>B</v>
      </c>
      <c r="G11" s="18">
        <f t="shared" si="1"/>
        <v>3</v>
      </c>
      <c r="H11" s="18">
        <f t="shared" si="2"/>
        <v>9</v>
      </c>
      <c r="I11" s="18"/>
      <c r="J11" s="14">
        <v>30</v>
      </c>
      <c r="K11" s="15" t="s">
        <v>28</v>
      </c>
      <c r="L11" s="22" t="s">
        <v>29</v>
      </c>
      <c r="M11" s="18">
        <v>3</v>
      </c>
      <c r="N11" s="21">
        <v>85</v>
      </c>
      <c r="O11" s="18" t="str">
        <f t="shared" si="3"/>
        <v>A</v>
      </c>
      <c r="P11" s="18">
        <f t="shared" si="4"/>
        <v>4</v>
      </c>
      <c r="Q11" s="18">
        <f t="shared" si="5"/>
        <v>12</v>
      </c>
    </row>
    <row r="12" spans="1:17" x14ac:dyDescent="0.35">
      <c r="A12" s="14">
        <v>4</v>
      </c>
      <c r="B12" s="15" t="s">
        <v>30</v>
      </c>
      <c r="C12" s="16" t="s">
        <v>31</v>
      </c>
      <c r="D12" s="14">
        <v>2</v>
      </c>
      <c r="E12" s="17">
        <v>75</v>
      </c>
      <c r="F12" s="18" t="str">
        <f t="shared" si="0"/>
        <v>B</v>
      </c>
      <c r="G12" s="18">
        <f t="shared" si="1"/>
        <v>3</v>
      </c>
      <c r="H12" s="18">
        <f t="shared" si="2"/>
        <v>6</v>
      </c>
      <c r="I12" s="18"/>
      <c r="J12" s="14">
        <v>31</v>
      </c>
      <c r="K12" s="15" t="s">
        <v>32</v>
      </c>
      <c r="L12" s="22" t="s">
        <v>33</v>
      </c>
      <c r="M12" s="18">
        <v>3</v>
      </c>
      <c r="N12" s="21">
        <v>78</v>
      </c>
      <c r="O12" s="18" t="str">
        <f t="shared" si="3"/>
        <v>B</v>
      </c>
      <c r="P12" s="18">
        <f t="shared" si="4"/>
        <v>3</v>
      </c>
      <c r="Q12" s="18">
        <f t="shared" si="5"/>
        <v>9</v>
      </c>
    </row>
    <row r="13" spans="1:17" x14ac:dyDescent="0.35">
      <c r="A13" s="14">
        <v>5</v>
      </c>
      <c r="B13" s="15" t="s">
        <v>34</v>
      </c>
      <c r="C13" s="16" t="s">
        <v>35</v>
      </c>
      <c r="D13" s="14">
        <v>2</v>
      </c>
      <c r="E13" s="17">
        <v>75</v>
      </c>
      <c r="F13" s="18" t="str">
        <f t="shared" si="0"/>
        <v>B</v>
      </c>
      <c r="G13" s="18">
        <f t="shared" si="1"/>
        <v>3</v>
      </c>
      <c r="H13" s="18">
        <f t="shared" si="2"/>
        <v>6</v>
      </c>
      <c r="I13" s="18"/>
      <c r="J13" s="14">
        <v>32</v>
      </c>
      <c r="K13" s="23" t="s">
        <v>36</v>
      </c>
      <c r="L13" s="19" t="s">
        <v>37</v>
      </c>
      <c r="M13" s="23">
        <v>3</v>
      </c>
      <c r="N13" s="24">
        <v>82</v>
      </c>
      <c r="O13" s="18" t="str">
        <f t="shared" si="3"/>
        <v>A</v>
      </c>
      <c r="P13" s="18">
        <f t="shared" si="4"/>
        <v>4</v>
      </c>
      <c r="Q13" s="18">
        <f t="shared" si="5"/>
        <v>12</v>
      </c>
    </row>
    <row r="14" spans="1:17" x14ac:dyDescent="0.35">
      <c r="A14" s="14">
        <v>6</v>
      </c>
      <c r="B14" s="15" t="s">
        <v>38</v>
      </c>
      <c r="C14" s="16" t="s">
        <v>39</v>
      </c>
      <c r="D14" s="14">
        <v>2</v>
      </c>
      <c r="E14" s="17">
        <v>80</v>
      </c>
      <c r="F14" s="18" t="str">
        <f t="shared" si="0"/>
        <v>A</v>
      </c>
      <c r="G14" s="18">
        <f t="shared" si="1"/>
        <v>4</v>
      </c>
      <c r="H14" s="18">
        <f t="shared" si="2"/>
        <v>8</v>
      </c>
      <c r="I14" s="18"/>
      <c r="J14" s="14">
        <v>33</v>
      </c>
      <c r="K14" s="23" t="s">
        <v>40</v>
      </c>
      <c r="L14" s="19" t="s">
        <v>41</v>
      </c>
      <c r="M14" s="23">
        <v>3</v>
      </c>
      <c r="N14" s="24">
        <v>78</v>
      </c>
      <c r="O14" s="18" t="str">
        <f t="shared" si="3"/>
        <v>B</v>
      </c>
      <c r="P14" s="18">
        <f t="shared" si="4"/>
        <v>3</v>
      </c>
      <c r="Q14" s="18">
        <f t="shared" si="5"/>
        <v>9</v>
      </c>
    </row>
    <row r="15" spans="1:17" x14ac:dyDescent="0.35">
      <c r="A15" s="14">
        <v>7</v>
      </c>
      <c r="B15" s="15" t="s">
        <v>42</v>
      </c>
      <c r="C15" s="16" t="s">
        <v>43</v>
      </c>
      <c r="D15" s="14">
        <v>2</v>
      </c>
      <c r="E15" s="17">
        <v>90</v>
      </c>
      <c r="F15" s="18" t="str">
        <f t="shared" si="0"/>
        <v>A</v>
      </c>
      <c r="G15" s="18">
        <f t="shared" si="1"/>
        <v>4</v>
      </c>
      <c r="H15" s="18">
        <f t="shared" si="2"/>
        <v>8</v>
      </c>
      <c r="I15" s="18"/>
      <c r="J15" s="14">
        <v>34</v>
      </c>
      <c r="K15" s="23" t="s">
        <v>44</v>
      </c>
      <c r="L15" s="19" t="s">
        <v>45</v>
      </c>
      <c r="M15" s="23">
        <v>3</v>
      </c>
      <c r="N15" s="24">
        <v>85</v>
      </c>
      <c r="O15" s="18" t="str">
        <f t="shared" si="3"/>
        <v>A</v>
      </c>
      <c r="P15" s="18">
        <f t="shared" si="4"/>
        <v>4</v>
      </c>
      <c r="Q15" s="18">
        <f t="shared" si="5"/>
        <v>12</v>
      </c>
    </row>
    <row r="16" spans="1:17" x14ac:dyDescent="0.35">
      <c r="A16" s="14">
        <v>8</v>
      </c>
      <c r="B16" s="15" t="s">
        <v>46</v>
      </c>
      <c r="C16" s="16" t="s">
        <v>47</v>
      </c>
      <c r="D16" s="14">
        <v>2</v>
      </c>
      <c r="E16" s="17">
        <v>80</v>
      </c>
      <c r="F16" s="18" t="str">
        <f t="shared" si="0"/>
        <v>A</v>
      </c>
      <c r="G16" s="18">
        <f t="shared" si="1"/>
        <v>4</v>
      </c>
      <c r="H16" s="18">
        <f t="shared" si="2"/>
        <v>8</v>
      </c>
      <c r="I16" s="18"/>
      <c r="J16" s="14">
        <v>35</v>
      </c>
      <c r="K16" s="23" t="s">
        <v>48</v>
      </c>
      <c r="L16" s="19" t="s">
        <v>49</v>
      </c>
      <c r="M16" s="23">
        <v>3</v>
      </c>
      <c r="N16" s="24">
        <v>82</v>
      </c>
      <c r="O16" s="18" t="str">
        <f t="shared" si="3"/>
        <v>A</v>
      </c>
      <c r="P16" s="18">
        <f t="shared" si="4"/>
        <v>4</v>
      </c>
      <c r="Q16" s="18">
        <f t="shared" si="5"/>
        <v>12</v>
      </c>
    </row>
    <row r="17" spans="1:17" x14ac:dyDescent="0.35">
      <c r="A17" s="14">
        <v>9</v>
      </c>
      <c r="B17" s="15" t="s">
        <v>50</v>
      </c>
      <c r="C17" s="16" t="s">
        <v>51</v>
      </c>
      <c r="D17" s="14">
        <v>2</v>
      </c>
      <c r="E17" s="17">
        <v>80</v>
      </c>
      <c r="F17" s="18" t="str">
        <f t="shared" si="0"/>
        <v>A</v>
      </c>
      <c r="G17" s="18">
        <f t="shared" si="1"/>
        <v>4</v>
      </c>
      <c r="H17" s="18">
        <f t="shared" si="2"/>
        <v>8</v>
      </c>
      <c r="I17" s="18"/>
      <c r="J17" s="14">
        <v>36</v>
      </c>
      <c r="K17" s="23" t="s">
        <v>52</v>
      </c>
      <c r="L17" s="19" t="s">
        <v>53</v>
      </c>
      <c r="M17" s="23">
        <v>3</v>
      </c>
      <c r="N17" s="24">
        <v>80</v>
      </c>
      <c r="O17" s="18" t="str">
        <f t="shared" si="3"/>
        <v>A</v>
      </c>
      <c r="P17" s="18">
        <f t="shared" si="4"/>
        <v>4</v>
      </c>
      <c r="Q17" s="18">
        <f t="shared" si="5"/>
        <v>12</v>
      </c>
    </row>
    <row r="18" spans="1:17" x14ac:dyDescent="0.35">
      <c r="A18" s="14">
        <v>10</v>
      </c>
      <c r="B18" s="15" t="s">
        <v>54</v>
      </c>
      <c r="C18" s="16" t="s">
        <v>55</v>
      </c>
      <c r="D18" s="14">
        <v>3</v>
      </c>
      <c r="E18" s="17">
        <v>70</v>
      </c>
      <c r="F18" s="18" t="str">
        <f t="shared" si="0"/>
        <v>B</v>
      </c>
      <c r="G18" s="18">
        <f t="shared" si="1"/>
        <v>3</v>
      </c>
      <c r="H18" s="18">
        <f t="shared" si="2"/>
        <v>9</v>
      </c>
      <c r="I18" s="18"/>
      <c r="J18" s="14">
        <v>37</v>
      </c>
      <c r="K18" s="23" t="s">
        <v>56</v>
      </c>
      <c r="L18" s="19" t="s">
        <v>57</v>
      </c>
      <c r="M18" s="23">
        <v>3</v>
      </c>
      <c r="N18" s="24">
        <v>80</v>
      </c>
      <c r="O18" s="18" t="str">
        <f t="shared" si="3"/>
        <v>A</v>
      </c>
      <c r="P18" s="18">
        <f t="shared" si="4"/>
        <v>4</v>
      </c>
      <c r="Q18" s="18">
        <f t="shared" si="5"/>
        <v>12</v>
      </c>
    </row>
    <row r="19" spans="1:17" x14ac:dyDescent="0.35">
      <c r="A19" s="14">
        <v>11</v>
      </c>
      <c r="B19" s="15" t="s">
        <v>58</v>
      </c>
      <c r="C19" s="16" t="s">
        <v>59</v>
      </c>
      <c r="D19" s="14">
        <v>3</v>
      </c>
      <c r="E19" s="17">
        <v>77</v>
      </c>
      <c r="F19" s="18" t="str">
        <f t="shared" si="0"/>
        <v>B</v>
      </c>
      <c r="G19" s="18">
        <f t="shared" si="1"/>
        <v>3</v>
      </c>
      <c r="H19" s="18">
        <f t="shared" si="2"/>
        <v>9</v>
      </c>
      <c r="I19" s="18"/>
      <c r="J19" s="14">
        <v>38</v>
      </c>
      <c r="K19" s="23" t="s">
        <v>60</v>
      </c>
      <c r="L19" s="19" t="s">
        <v>61</v>
      </c>
      <c r="M19" s="23">
        <v>3</v>
      </c>
      <c r="N19" s="24">
        <v>80</v>
      </c>
      <c r="O19" s="18" t="str">
        <f t="shared" si="3"/>
        <v>A</v>
      </c>
      <c r="P19" s="18">
        <f t="shared" si="4"/>
        <v>4</v>
      </c>
      <c r="Q19" s="18">
        <f t="shared" si="5"/>
        <v>12</v>
      </c>
    </row>
    <row r="20" spans="1:17" x14ac:dyDescent="0.35">
      <c r="A20" s="14">
        <v>12</v>
      </c>
      <c r="B20" s="15" t="s">
        <v>62</v>
      </c>
      <c r="C20" s="16" t="s">
        <v>63</v>
      </c>
      <c r="D20" s="14">
        <v>2</v>
      </c>
      <c r="E20" s="17">
        <v>75</v>
      </c>
      <c r="F20" s="18" t="str">
        <f t="shared" si="0"/>
        <v>B</v>
      </c>
      <c r="G20" s="18">
        <f t="shared" si="1"/>
        <v>3</v>
      </c>
      <c r="H20" s="18">
        <f t="shared" si="2"/>
        <v>6</v>
      </c>
      <c r="I20" s="18"/>
      <c r="J20" s="14">
        <v>39</v>
      </c>
      <c r="K20" s="23" t="s">
        <v>64</v>
      </c>
      <c r="L20" s="19" t="s">
        <v>65</v>
      </c>
      <c r="M20" s="23">
        <v>3</v>
      </c>
      <c r="N20" s="24">
        <v>83</v>
      </c>
      <c r="O20" s="18" t="str">
        <f t="shared" si="3"/>
        <v>A</v>
      </c>
      <c r="P20" s="18">
        <f t="shared" si="4"/>
        <v>4</v>
      </c>
      <c r="Q20" s="18">
        <f t="shared" si="5"/>
        <v>12</v>
      </c>
    </row>
    <row r="21" spans="1:17" x14ac:dyDescent="0.35">
      <c r="A21" s="14">
        <v>13</v>
      </c>
      <c r="B21" s="15" t="s">
        <v>66</v>
      </c>
      <c r="C21" s="16" t="s">
        <v>67</v>
      </c>
      <c r="D21" s="14">
        <v>2</v>
      </c>
      <c r="E21" s="17">
        <v>77</v>
      </c>
      <c r="F21" s="18" t="str">
        <f t="shared" si="0"/>
        <v>B</v>
      </c>
      <c r="G21" s="18">
        <f t="shared" si="1"/>
        <v>3</v>
      </c>
      <c r="H21" s="18">
        <f t="shared" si="2"/>
        <v>6</v>
      </c>
      <c r="I21" s="18"/>
      <c r="J21" s="14">
        <v>40</v>
      </c>
      <c r="K21" s="23" t="s">
        <v>68</v>
      </c>
      <c r="L21" s="19" t="s">
        <v>69</v>
      </c>
      <c r="M21" s="23">
        <v>3</v>
      </c>
      <c r="N21" s="24">
        <v>80</v>
      </c>
      <c r="O21" s="18" t="str">
        <f t="shared" si="3"/>
        <v>A</v>
      </c>
      <c r="P21" s="18">
        <f t="shared" si="4"/>
        <v>4</v>
      </c>
      <c r="Q21" s="18">
        <f t="shared" si="5"/>
        <v>12</v>
      </c>
    </row>
    <row r="22" spans="1:17" x14ac:dyDescent="0.35">
      <c r="A22" s="14">
        <v>14</v>
      </c>
      <c r="B22" s="15" t="s">
        <v>70</v>
      </c>
      <c r="C22" s="16" t="s">
        <v>71</v>
      </c>
      <c r="D22" s="14">
        <v>3</v>
      </c>
      <c r="E22" s="17">
        <v>89</v>
      </c>
      <c r="F22" s="18" t="str">
        <f t="shared" si="0"/>
        <v>A</v>
      </c>
      <c r="G22" s="18">
        <f t="shared" si="1"/>
        <v>4</v>
      </c>
      <c r="H22" s="18">
        <f t="shared" si="2"/>
        <v>12</v>
      </c>
      <c r="I22" s="18"/>
      <c r="J22" s="14">
        <v>41</v>
      </c>
      <c r="K22" s="23" t="s">
        <v>72</v>
      </c>
      <c r="L22" s="19" t="s">
        <v>73</v>
      </c>
      <c r="M22" s="23">
        <v>3</v>
      </c>
      <c r="N22" s="24">
        <v>77</v>
      </c>
      <c r="O22" s="18" t="str">
        <f t="shared" si="3"/>
        <v>B</v>
      </c>
      <c r="P22" s="18">
        <f t="shared" si="4"/>
        <v>3</v>
      </c>
      <c r="Q22" s="18">
        <f t="shared" si="5"/>
        <v>9</v>
      </c>
    </row>
    <row r="23" spans="1:17" x14ac:dyDescent="0.35">
      <c r="A23" s="14">
        <v>15</v>
      </c>
      <c r="B23" s="15" t="s">
        <v>74</v>
      </c>
      <c r="C23" s="16" t="s">
        <v>75</v>
      </c>
      <c r="D23" s="14">
        <v>2</v>
      </c>
      <c r="E23" s="17">
        <v>75</v>
      </c>
      <c r="F23" s="18" t="str">
        <f t="shared" si="0"/>
        <v>B</v>
      </c>
      <c r="G23" s="18">
        <f t="shared" si="1"/>
        <v>3</v>
      </c>
      <c r="H23" s="18">
        <f t="shared" si="2"/>
        <v>6</v>
      </c>
      <c r="I23" s="18"/>
      <c r="J23" s="14">
        <v>42</v>
      </c>
      <c r="K23" s="23" t="s">
        <v>76</v>
      </c>
      <c r="L23" s="19" t="s">
        <v>77</v>
      </c>
      <c r="M23" s="23">
        <v>3</v>
      </c>
      <c r="N23" s="24">
        <v>85</v>
      </c>
      <c r="O23" s="18" t="str">
        <f t="shared" si="3"/>
        <v>A</v>
      </c>
      <c r="P23" s="18">
        <f t="shared" si="4"/>
        <v>4</v>
      </c>
      <c r="Q23" s="18">
        <f t="shared" si="5"/>
        <v>12</v>
      </c>
    </row>
    <row r="24" spans="1:17" x14ac:dyDescent="0.35">
      <c r="A24" s="14">
        <v>16</v>
      </c>
      <c r="B24" s="15" t="s">
        <v>78</v>
      </c>
      <c r="C24" s="16" t="s">
        <v>79</v>
      </c>
      <c r="D24" s="14">
        <v>2</v>
      </c>
      <c r="E24" s="17">
        <v>75</v>
      </c>
      <c r="F24" s="18" t="str">
        <f t="shared" si="0"/>
        <v>B</v>
      </c>
      <c r="G24" s="18">
        <f t="shared" si="1"/>
        <v>3</v>
      </c>
      <c r="H24" s="18">
        <f t="shared" si="2"/>
        <v>6</v>
      </c>
      <c r="I24" s="18"/>
      <c r="J24" s="14">
        <v>43</v>
      </c>
      <c r="K24" s="23" t="s">
        <v>80</v>
      </c>
      <c r="L24" s="19" t="s">
        <v>81</v>
      </c>
      <c r="M24" s="23">
        <v>3</v>
      </c>
      <c r="N24" s="24">
        <v>76</v>
      </c>
      <c r="O24" s="18" t="str">
        <f t="shared" si="3"/>
        <v>B</v>
      </c>
      <c r="P24" s="18">
        <f t="shared" si="4"/>
        <v>3</v>
      </c>
      <c r="Q24" s="18">
        <f t="shared" si="5"/>
        <v>9</v>
      </c>
    </row>
    <row r="25" spans="1:17" x14ac:dyDescent="0.35">
      <c r="A25" s="14">
        <v>17</v>
      </c>
      <c r="B25" s="15" t="s">
        <v>82</v>
      </c>
      <c r="C25" s="16" t="s">
        <v>83</v>
      </c>
      <c r="D25" s="14">
        <v>2</v>
      </c>
      <c r="E25" s="17">
        <v>77</v>
      </c>
      <c r="F25" s="18" t="str">
        <f t="shared" si="0"/>
        <v>B</v>
      </c>
      <c r="G25" s="18">
        <f t="shared" si="1"/>
        <v>3</v>
      </c>
      <c r="H25" s="18">
        <f t="shared" si="2"/>
        <v>6</v>
      </c>
      <c r="I25" s="18"/>
      <c r="J25" s="14">
        <v>44</v>
      </c>
      <c r="K25" s="23" t="s">
        <v>84</v>
      </c>
      <c r="L25" s="19" t="s">
        <v>85</v>
      </c>
      <c r="M25" s="23">
        <v>2</v>
      </c>
      <c r="N25" s="24">
        <v>80</v>
      </c>
      <c r="O25" s="18" t="str">
        <f t="shared" si="3"/>
        <v>A</v>
      </c>
      <c r="P25" s="18">
        <f t="shared" si="4"/>
        <v>4</v>
      </c>
      <c r="Q25" s="18">
        <f t="shared" si="5"/>
        <v>8</v>
      </c>
    </row>
    <row r="26" spans="1:17" x14ac:dyDescent="0.35">
      <c r="A26" s="14">
        <v>18</v>
      </c>
      <c r="B26" s="15" t="s">
        <v>86</v>
      </c>
      <c r="C26" s="16" t="s">
        <v>87</v>
      </c>
      <c r="D26" s="14">
        <v>2</v>
      </c>
      <c r="E26" s="17">
        <v>74</v>
      </c>
      <c r="F26" s="18" t="str">
        <f t="shared" si="0"/>
        <v>B</v>
      </c>
      <c r="G26" s="18">
        <f t="shared" si="1"/>
        <v>3</v>
      </c>
      <c r="H26" s="18">
        <f t="shared" si="2"/>
        <v>6</v>
      </c>
      <c r="I26" s="18"/>
      <c r="J26" s="14">
        <v>45</v>
      </c>
      <c r="K26" s="23" t="s">
        <v>88</v>
      </c>
      <c r="L26" s="19" t="s">
        <v>89</v>
      </c>
      <c r="M26" s="23">
        <v>2</v>
      </c>
      <c r="N26" s="24">
        <v>80</v>
      </c>
      <c r="O26" s="18" t="str">
        <f t="shared" si="3"/>
        <v>A</v>
      </c>
      <c r="P26" s="18">
        <f t="shared" si="4"/>
        <v>4</v>
      </c>
      <c r="Q26" s="18">
        <f t="shared" si="5"/>
        <v>8</v>
      </c>
    </row>
    <row r="27" spans="1:17" x14ac:dyDescent="0.35">
      <c r="A27" s="14">
        <v>19</v>
      </c>
      <c r="B27" s="15" t="s">
        <v>90</v>
      </c>
      <c r="C27" s="16" t="s">
        <v>91</v>
      </c>
      <c r="D27" s="14">
        <v>2</v>
      </c>
      <c r="E27" s="17">
        <v>77</v>
      </c>
      <c r="F27" s="18" t="str">
        <f t="shared" si="0"/>
        <v>B</v>
      </c>
      <c r="G27" s="18">
        <f t="shared" si="1"/>
        <v>3</v>
      </c>
      <c r="H27" s="18">
        <f t="shared" si="2"/>
        <v>6</v>
      </c>
      <c r="I27" s="18"/>
      <c r="J27" s="14">
        <v>46</v>
      </c>
      <c r="K27" s="23" t="s">
        <v>92</v>
      </c>
      <c r="L27" s="19" t="s">
        <v>93</v>
      </c>
      <c r="M27" s="23">
        <v>3</v>
      </c>
      <c r="N27" s="24">
        <v>80</v>
      </c>
      <c r="O27" s="18" t="str">
        <f t="shared" si="3"/>
        <v>A</v>
      </c>
      <c r="P27" s="18">
        <f t="shared" si="4"/>
        <v>4</v>
      </c>
      <c r="Q27" s="18">
        <f t="shared" si="5"/>
        <v>12</v>
      </c>
    </row>
    <row r="28" spans="1:17" x14ac:dyDescent="0.35">
      <c r="A28" s="14">
        <v>20</v>
      </c>
      <c r="B28" s="15" t="s">
        <v>94</v>
      </c>
      <c r="C28" s="16" t="s">
        <v>95</v>
      </c>
      <c r="D28" s="14">
        <v>3</v>
      </c>
      <c r="E28" s="17">
        <v>79</v>
      </c>
      <c r="F28" s="18" t="str">
        <f t="shared" si="0"/>
        <v>B</v>
      </c>
      <c r="G28" s="18">
        <f t="shared" si="1"/>
        <v>3</v>
      </c>
      <c r="H28" s="18">
        <f t="shared" si="2"/>
        <v>9</v>
      </c>
      <c r="I28" s="18"/>
      <c r="J28" s="14">
        <v>47</v>
      </c>
      <c r="K28" s="23" t="s">
        <v>96</v>
      </c>
      <c r="L28" s="19" t="s">
        <v>97</v>
      </c>
      <c r="M28" s="23">
        <v>3</v>
      </c>
      <c r="N28" s="24">
        <v>81</v>
      </c>
      <c r="O28" s="18" t="str">
        <f t="shared" si="3"/>
        <v>A</v>
      </c>
      <c r="P28" s="18">
        <f t="shared" si="4"/>
        <v>4</v>
      </c>
      <c r="Q28" s="18">
        <f t="shared" si="5"/>
        <v>12</v>
      </c>
    </row>
    <row r="29" spans="1:17" x14ac:dyDescent="0.35">
      <c r="A29" s="14">
        <v>21</v>
      </c>
      <c r="B29" s="15" t="s">
        <v>98</v>
      </c>
      <c r="C29" s="19" t="s">
        <v>99</v>
      </c>
      <c r="D29" s="20">
        <v>3</v>
      </c>
      <c r="E29" s="17">
        <v>80</v>
      </c>
      <c r="F29" s="18" t="str">
        <f t="shared" si="0"/>
        <v>A</v>
      </c>
      <c r="G29" s="18">
        <f t="shared" si="1"/>
        <v>4</v>
      </c>
      <c r="H29" s="18">
        <f t="shared" si="2"/>
        <v>12</v>
      </c>
      <c r="I29" s="18"/>
      <c r="J29" s="14">
        <v>48</v>
      </c>
      <c r="K29" s="23" t="s">
        <v>100</v>
      </c>
      <c r="L29" s="19" t="s">
        <v>101</v>
      </c>
      <c r="M29" s="23">
        <v>2</v>
      </c>
      <c r="N29" s="24">
        <v>85</v>
      </c>
      <c r="O29" s="18" t="str">
        <f t="shared" si="3"/>
        <v>A</v>
      </c>
      <c r="P29" s="18">
        <f t="shared" si="4"/>
        <v>4</v>
      </c>
      <c r="Q29" s="18">
        <f t="shared" si="5"/>
        <v>8</v>
      </c>
    </row>
    <row r="30" spans="1:17" x14ac:dyDescent="0.35">
      <c r="A30" s="14">
        <v>22</v>
      </c>
      <c r="B30" s="15" t="s">
        <v>102</v>
      </c>
      <c r="C30" s="19" t="s">
        <v>103</v>
      </c>
      <c r="D30" s="20">
        <v>3</v>
      </c>
      <c r="E30" s="17">
        <v>76</v>
      </c>
      <c r="F30" s="18" t="str">
        <f t="shared" si="0"/>
        <v>B</v>
      </c>
      <c r="G30" s="18">
        <f t="shared" si="1"/>
        <v>3</v>
      </c>
      <c r="H30" s="18">
        <f t="shared" si="2"/>
        <v>9</v>
      </c>
      <c r="I30" s="18"/>
      <c r="J30" s="14">
        <v>49</v>
      </c>
      <c r="K30" s="23" t="s">
        <v>104</v>
      </c>
      <c r="L30" s="19" t="s">
        <v>105</v>
      </c>
      <c r="M30" s="23">
        <v>2</v>
      </c>
      <c r="N30" s="24">
        <v>80</v>
      </c>
      <c r="O30" s="18" t="str">
        <f t="shared" si="3"/>
        <v>A</v>
      </c>
      <c r="P30" s="18">
        <f t="shared" si="4"/>
        <v>4</v>
      </c>
      <c r="Q30" s="18">
        <f t="shared" si="5"/>
        <v>8</v>
      </c>
    </row>
    <row r="31" spans="1:17" x14ac:dyDescent="0.35">
      <c r="A31" s="14">
        <v>23</v>
      </c>
      <c r="B31" s="15" t="s">
        <v>106</v>
      </c>
      <c r="C31" s="19" t="s">
        <v>107</v>
      </c>
      <c r="D31" s="20">
        <v>3</v>
      </c>
      <c r="E31" s="17">
        <v>80</v>
      </c>
      <c r="F31" s="18" t="str">
        <f t="shared" si="0"/>
        <v>A</v>
      </c>
      <c r="G31" s="18">
        <f t="shared" si="1"/>
        <v>4</v>
      </c>
      <c r="H31" s="18">
        <f t="shared" si="2"/>
        <v>12</v>
      </c>
      <c r="I31" s="18"/>
      <c r="J31" s="14">
        <v>50</v>
      </c>
      <c r="K31" s="23" t="s">
        <v>108</v>
      </c>
      <c r="L31" s="19" t="s">
        <v>109</v>
      </c>
      <c r="M31" s="23">
        <v>2</v>
      </c>
      <c r="N31" s="24">
        <v>85</v>
      </c>
      <c r="O31" s="18" t="str">
        <f t="shared" si="3"/>
        <v>A</v>
      </c>
      <c r="P31" s="18">
        <f t="shared" si="4"/>
        <v>4</v>
      </c>
      <c r="Q31" s="18">
        <f t="shared" si="5"/>
        <v>8</v>
      </c>
    </row>
    <row r="32" spans="1:17" x14ac:dyDescent="0.35">
      <c r="A32" s="14">
        <v>24</v>
      </c>
      <c r="B32" s="15" t="s">
        <v>110</v>
      </c>
      <c r="C32" s="19" t="s">
        <v>111</v>
      </c>
      <c r="D32" s="20">
        <v>3</v>
      </c>
      <c r="E32" s="17">
        <v>80</v>
      </c>
      <c r="F32" s="18" t="str">
        <f t="shared" si="0"/>
        <v>A</v>
      </c>
      <c r="G32" s="18">
        <f t="shared" si="1"/>
        <v>4</v>
      </c>
      <c r="H32" s="18">
        <f t="shared" si="2"/>
        <v>12</v>
      </c>
      <c r="I32" s="18"/>
      <c r="J32" s="14">
        <v>51</v>
      </c>
      <c r="K32" s="23" t="s">
        <v>112</v>
      </c>
      <c r="L32" s="19" t="s">
        <v>113</v>
      </c>
      <c r="M32" s="23">
        <v>4</v>
      </c>
      <c r="N32" s="24">
        <v>87</v>
      </c>
      <c r="O32" s="18" t="str">
        <f t="shared" si="3"/>
        <v>A</v>
      </c>
      <c r="P32" s="18">
        <f t="shared" si="4"/>
        <v>4</v>
      </c>
      <c r="Q32" s="18">
        <f t="shared" si="5"/>
        <v>16</v>
      </c>
    </row>
    <row r="33" spans="1:17" x14ac:dyDescent="0.35">
      <c r="A33" s="14">
        <v>25</v>
      </c>
      <c r="B33" s="15" t="s">
        <v>114</v>
      </c>
      <c r="C33" s="19" t="s">
        <v>115</v>
      </c>
      <c r="D33" s="20">
        <v>3</v>
      </c>
      <c r="E33" s="17">
        <v>80</v>
      </c>
      <c r="F33" s="18" t="str">
        <f t="shared" si="0"/>
        <v>A</v>
      </c>
      <c r="G33" s="18">
        <f t="shared" si="1"/>
        <v>4</v>
      </c>
      <c r="H33" s="18">
        <f t="shared" si="2"/>
        <v>12</v>
      </c>
      <c r="I33" s="25"/>
      <c r="J33" s="14">
        <v>52</v>
      </c>
      <c r="K33" s="23" t="s">
        <v>116</v>
      </c>
      <c r="L33" s="19" t="s">
        <v>117</v>
      </c>
      <c r="M33" s="23">
        <v>2</v>
      </c>
      <c r="N33" s="24">
        <v>72</v>
      </c>
      <c r="O33" s="18" t="str">
        <f t="shared" si="3"/>
        <v>B</v>
      </c>
      <c r="P33" s="18">
        <f t="shared" si="4"/>
        <v>3</v>
      </c>
      <c r="Q33" s="18">
        <f t="shared" si="5"/>
        <v>6</v>
      </c>
    </row>
    <row r="34" spans="1:17" x14ac:dyDescent="0.35">
      <c r="A34" s="14">
        <v>26</v>
      </c>
      <c r="B34" s="15" t="s">
        <v>118</v>
      </c>
      <c r="C34" s="19" t="s">
        <v>119</v>
      </c>
      <c r="D34" s="20">
        <v>3</v>
      </c>
      <c r="E34" s="17">
        <v>71</v>
      </c>
      <c r="F34" s="18" t="str">
        <f t="shared" si="0"/>
        <v>B</v>
      </c>
      <c r="G34" s="18">
        <f t="shared" si="1"/>
        <v>3</v>
      </c>
      <c r="H34" s="18">
        <f t="shared" si="2"/>
        <v>9</v>
      </c>
      <c r="I34" s="25"/>
      <c r="J34" s="14">
        <v>53</v>
      </c>
      <c r="K34" s="23" t="s">
        <v>120</v>
      </c>
      <c r="L34" s="19" t="s">
        <v>121</v>
      </c>
      <c r="M34" s="23">
        <v>2</v>
      </c>
      <c r="N34" s="24">
        <v>80</v>
      </c>
      <c r="O34" s="18" t="str">
        <f t="shared" si="3"/>
        <v>A</v>
      </c>
      <c r="P34" s="18">
        <f t="shared" si="4"/>
        <v>4</v>
      </c>
      <c r="Q34" s="18">
        <f t="shared" si="5"/>
        <v>8</v>
      </c>
    </row>
    <row r="35" spans="1:17" x14ac:dyDescent="0.35">
      <c r="A35" s="14">
        <v>27</v>
      </c>
      <c r="B35" s="15" t="s">
        <v>122</v>
      </c>
      <c r="C35" s="19" t="s">
        <v>123</v>
      </c>
      <c r="D35" s="20">
        <v>3</v>
      </c>
      <c r="E35" s="17">
        <v>77</v>
      </c>
      <c r="F35" s="18" t="str">
        <f t="shared" si="0"/>
        <v>B</v>
      </c>
      <c r="G35" s="18">
        <f t="shared" si="1"/>
        <v>3</v>
      </c>
      <c r="H35" s="18">
        <f t="shared" si="2"/>
        <v>9</v>
      </c>
      <c r="I35" s="25"/>
      <c r="J35" s="14">
        <v>54</v>
      </c>
      <c r="K35" s="23" t="s">
        <v>124</v>
      </c>
      <c r="L35" s="19" t="s">
        <v>125</v>
      </c>
      <c r="M35" s="23">
        <v>6</v>
      </c>
      <c r="N35" s="24">
        <v>86</v>
      </c>
      <c r="O35" s="18" t="str">
        <f t="shared" si="3"/>
        <v>A</v>
      </c>
      <c r="P35" s="18">
        <f t="shared" si="4"/>
        <v>4</v>
      </c>
      <c r="Q35" s="18">
        <f t="shared" si="5"/>
        <v>24</v>
      </c>
    </row>
    <row r="36" spans="1:17" ht="15" thickBot="1" x14ac:dyDescent="0.4">
      <c r="A36" s="26"/>
      <c r="B36" s="26"/>
      <c r="C36" s="26"/>
      <c r="D36" s="26"/>
      <c r="E36" s="26"/>
      <c r="F36" s="26"/>
      <c r="G36" s="26"/>
      <c r="H36" s="26"/>
      <c r="I36" s="27"/>
      <c r="J36" s="14">
        <v>55</v>
      </c>
      <c r="K36" s="23" t="s">
        <v>126</v>
      </c>
      <c r="L36" s="19" t="s">
        <v>127</v>
      </c>
      <c r="M36" s="23">
        <v>4</v>
      </c>
      <c r="N36" s="24">
        <v>90</v>
      </c>
      <c r="O36" s="18" t="str">
        <f t="shared" si="3"/>
        <v>A</v>
      </c>
      <c r="P36" s="18">
        <f t="shared" si="4"/>
        <v>4</v>
      </c>
      <c r="Q36" s="18">
        <f t="shared" si="5"/>
        <v>16</v>
      </c>
    </row>
    <row r="37" spans="1:17" ht="15" thickTop="1" x14ac:dyDescent="0.35">
      <c r="B37" s="1"/>
      <c r="I37" s="27"/>
      <c r="J37" s="28"/>
      <c r="K37" s="29"/>
      <c r="L37" s="30"/>
      <c r="M37" s="29"/>
      <c r="N37" s="31"/>
      <c r="O37" s="32"/>
      <c r="P37" s="32"/>
      <c r="Q37" s="32"/>
    </row>
    <row r="38" spans="1:17" x14ac:dyDescent="0.35">
      <c r="B38" s="1"/>
      <c r="I38" s="33"/>
      <c r="J38" s="34"/>
      <c r="K38" s="35"/>
      <c r="L38" s="36"/>
      <c r="M38" s="35"/>
      <c r="N38" s="37"/>
      <c r="O38" s="27"/>
      <c r="P38" s="27"/>
      <c r="Q38" s="27"/>
    </row>
    <row r="39" spans="1:17" x14ac:dyDescent="0.35">
      <c r="B39" s="1"/>
      <c r="C39" s="33" t="s">
        <v>128</v>
      </c>
      <c r="D39" s="38">
        <f>SUM(D9:D35)+SUM(M9:M36)</f>
        <v>148</v>
      </c>
      <c r="I39" s="33"/>
      <c r="J39" s="34"/>
      <c r="K39" s="35"/>
      <c r="L39" s="36"/>
      <c r="M39" s="35"/>
      <c r="N39" s="33" t="s">
        <v>129</v>
      </c>
      <c r="O39" s="27"/>
      <c r="P39" s="27"/>
      <c r="Q39" s="27"/>
    </row>
    <row r="40" spans="1:17" x14ac:dyDescent="0.35">
      <c r="A40" s="33"/>
      <c r="B40" s="27"/>
      <c r="C40" s="33" t="s">
        <v>130</v>
      </c>
      <c r="D40" s="38">
        <f>SUM(H9:H35)+SUM(Q9:Q36)</f>
        <v>536</v>
      </c>
      <c r="E40" s="33"/>
      <c r="F40" s="33"/>
      <c r="G40" s="33"/>
      <c r="H40" s="33"/>
      <c r="I40" s="33"/>
      <c r="J40" s="34"/>
      <c r="K40" s="35"/>
      <c r="L40" s="36"/>
      <c r="M40" s="39" t="s">
        <v>131</v>
      </c>
      <c r="N40" s="33" t="s">
        <v>132</v>
      </c>
      <c r="O40" s="27"/>
      <c r="P40" s="27"/>
      <c r="Q40" s="27"/>
    </row>
    <row r="41" spans="1:17" x14ac:dyDescent="0.35">
      <c r="A41" s="33"/>
      <c r="B41" s="27"/>
      <c r="C41" s="33" t="s">
        <v>133</v>
      </c>
      <c r="D41" s="40">
        <f>D40/D39</f>
        <v>3.6216216216216215</v>
      </c>
      <c r="E41" s="33"/>
      <c r="F41" s="33"/>
      <c r="G41" s="33"/>
      <c r="H41" s="33"/>
      <c r="I41" s="33"/>
      <c r="J41" s="34"/>
      <c r="K41" s="35"/>
      <c r="L41" s="36"/>
      <c r="M41" s="35"/>
      <c r="N41" s="33" t="s">
        <v>134</v>
      </c>
      <c r="O41" s="27"/>
      <c r="P41" s="27"/>
      <c r="Q41" s="27"/>
    </row>
    <row r="42" spans="1:17" x14ac:dyDescent="0.35">
      <c r="B42" s="1"/>
      <c r="E42" s="33"/>
      <c r="F42" s="33"/>
      <c r="G42" s="33"/>
      <c r="H42" s="33"/>
      <c r="I42" s="33"/>
      <c r="J42" s="34"/>
      <c r="K42" s="35"/>
      <c r="L42" s="36"/>
      <c r="M42" s="35"/>
      <c r="N42" s="33"/>
      <c r="O42" s="27"/>
      <c r="P42" s="27"/>
      <c r="Q42" s="27"/>
    </row>
    <row r="43" spans="1:17" x14ac:dyDescent="0.35">
      <c r="B43" s="1"/>
      <c r="E43" s="33"/>
      <c r="F43" s="33"/>
      <c r="G43" s="33"/>
      <c r="H43" s="33"/>
      <c r="I43" s="33"/>
      <c r="J43" s="33"/>
      <c r="K43" s="33"/>
      <c r="L43" s="33"/>
      <c r="M43" s="33"/>
      <c r="N43" s="38"/>
      <c r="O43" s="33"/>
      <c r="P43" s="33"/>
      <c r="Q43" s="33"/>
    </row>
    <row r="44" spans="1:17" x14ac:dyDescent="0.35">
      <c r="B44" s="1"/>
      <c r="E44" s="33"/>
      <c r="F44" s="33"/>
      <c r="G44" s="33"/>
      <c r="H44" s="33"/>
      <c r="I44" s="33"/>
      <c r="J44" s="33"/>
      <c r="K44" s="33"/>
      <c r="L44" s="33"/>
      <c r="M44" s="34"/>
      <c r="O44" s="38"/>
      <c r="P44" s="33"/>
      <c r="Q44" s="33"/>
    </row>
    <row r="45" spans="1:17" x14ac:dyDescent="0.35">
      <c r="J45" s="33"/>
      <c r="K45" s="33"/>
      <c r="L45" s="33"/>
      <c r="N45" s="42" t="s">
        <v>135</v>
      </c>
      <c r="O45" s="38"/>
      <c r="P45" s="33"/>
      <c r="Q45" s="33"/>
    </row>
    <row r="46" spans="1:17" x14ac:dyDescent="0.35">
      <c r="J46" s="33"/>
      <c r="K46" s="33"/>
      <c r="L46" s="33"/>
      <c r="M46" s="33"/>
      <c r="O46" s="38"/>
      <c r="P46" s="33"/>
      <c r="Q46" s="33"/>
    </row>
    <row r="47" spans="1:17" x14ac:dyDescent="0.35">
      <c r="J47" s="33"/>
      <c r="K47" s="33"/>
      <c r="L47" s="33"/>
      <c r="M47" s="33"/>
      <c r="O47" s="38"/>
      <c r="P47" s="33"/>
      <c r="Q47" s="33"/>
    </row>
    <row r="48" spans="1:17" x14ac:dyDescent="0.35">
      <c r="J48" s="33"/>
      <c r="K48" s="33"/>
      <c r="L48" s="33"/>
      <c r="M48" s="33"/>
      <c r="O48" s="33"/>
      <c r="P48" s="33"/>
      <c r="Q48" s="33"/>
    </row>
  </sheetData>
  <mergeCells count="11">
    <mergeCell ref="N7:Q7"/>
    <mergeCell ref="A1:Q1"/>
    <mergeCell ref="A7:A8"/>
    <mergeCell ref="B7:B8"/>
    <mergeCell ref="C7:C8"/>
    <mergeCell ref="D7:D8"/>
    <mergeCell ref="E7:H7"/>
    <mergeCell ref="J7:J8"/>
    <mergeCell ref="K7:K8"/>
    <mergeCell ref="L7:L8"/>
    <mergeCell ref="M7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R15"/>
  <sheetViews>
    <sheetView workbookViewId="0">
      <selection activeCell="F9" sqref="F9"/>
    </sheetView>
  </sheetViews>
  <sheetFormatPr defaultRowHeight="14.5" x14ac:dyDescent="0.35"/>
  <cols>
    <col min="1" max="1" width="4.1796875" bestFit="1" customWidth="1"/>
    <col min="2" max="2" width="18.7265625" bestFit="1" customWidth="1"/>
    <col min="3" max="3" width="12.453125" bestFit="1" customWidth="1"/>
    <col min="4" max="4" width="24.81640625" bestFit="1" customWidth="1"/>
    <col min="5" max="5" width="19.54296875" bestFit="1" customWidth="1"/>
    <col min="6" max="6" width="12.453125" bestFit="1" customWidth="1"/>
    <col min="7" max="60" width="6.81640625" bestFit="1" customWidth="1"/>
    <col min="61" max="61" width="7.7265625" bestFit="1" customWidth="1"/>
    <col min="62" max="62" width="5" bestFit="1" customWidth="1"/>
    <col min="63" max="63" width="56.1796875" bestFit="1" customWidth="1"/>
    <col min="64" max="64" width="19.7265625" bestFit="1" customWidth="1"/>
    <col min="65" max="65" width="16.81640625" bestFit="1" customWidth="1"/>
    <col min="66" max="66" width="17.81640625" bestFit="1" customWidth="1"/>
    <col min="67" max="67" width="30.1796875" bestFit="1" customWidth="1"/>
    <col min="68" max="68" width="20" bestFit="1" customWidth="1"/>
    <col min="69" max="69" width="31" bestFit="1" customWidth="1"/>
    <col min="70" max="70" width="11.81640625" bestFit="1" customWidth="1"/>
  </cols>
  <sheetData>
    <row r="1" spans="1:70" s="46" customFormat="1" ht="15.5" x14ac:dyDescent="0.35">
      <c r="A1" s="67" t="s">
        <v>138</v>
      </c>
      <c r="B1" s="67" t="s">
        <v>136</v>
      </c>
      <c r="C1" s="69" t="s">
        <v>5</v>
      </c>
      <c r="D1" s="69" t="s">
        <v>139</v>
      </c>
      <c r="E1" s="69" t="s">
        <v>140</v>
      </c>
      <c r="F1" s="69" t="s">
        <v>141</v>
      </c>
      <c r="G1" s="74" t="s">
        <v>13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6"/>
      <c r="BJ1" s="71" t="s">
        <v>142</v>
      </c>
      <c r="BK1" s="71" t="s">
        <v>145</v>
      </c>
      <c r="BL1" s="71" t="s">
        <v>143</v>
      </c>
      <c r="BM1" s="71" t="s">
        <v>144</v>
      </c>
      <c r="BN1" s="71" t="s">
        <v>146</v>
      </c>
      <c r="BO1" s="71" t="s">
        <v>147</v>
      </c>
      <c r="BP1" s="71" t="s">
        <v>148</v>
      </c>
      <c r="BQ1" s="71" t="s">
        <v>149</v>
      </c>
      <c r="BR1" s="67" t="s">
        <v>150</v>
      </c>
    </row>
    <row r="2" spans="1:70" s="46" customFormat="1" ht="16" thickBot="1" x14ac:dyDescent="0.4">
      <c r="A2" s="68"/>
      <c r="B2" s="68"/>
      <c r="C2" s="70"/>
      <c r="D2" s="70"/>
      <c r="E2" s="70"/>
      <c r="F2" s="70"/>
      <c r="G2" s="47" t="s">
        <v>198</v>
      </c>
      <c r="H2" s="47" t="s">
        <v>199</v>
      </c>
      <c r="I2" s="47" t="s">
        <v>200</v>
      </c>
      <c r="J2" s="47" t="s">
        <v>201</v>
      </c>
      <c r="K2" s="47" t="s">
        <v>202</v>
      </c>
      <c r="L2" s="47" t="s">
        <v>203</v>
      </c>
      <c r="M2" s="47" t="s">
        <v>204</v>
      </c>
      <c r="N2" s="47" t="s">
        <v>205</v>
      </c>
      <c r="O2" s="47" t="s">
        <v>206</v>
      </c>
      <c r="P2" s="47" t="s">
        <v>151</v>
      </c>
      <c r="Q2" s="47" t="s">
        <v>152</v>
      </c>
      <c r="R2" s="47" t="s">
        <v>153</v>
      </c>
      <c r="S2" s="47" t="s">
        <v>154</v>
      </c>
      <c r="T2" s="47" t="s">
        <v>155</v>
      </c>
      <c r="U2" s="47" t="s">
        <v>156</v>
      </c>
      <c r="V2" s="47" t="s">
        <v>157</v>
      </c>
      <c r="W2" s="47" t="s">
        <v>158</v>
      </c>
      <c r="X2" s="47" t="s">
        <v>159</v>
      </c>
      <c r="Y2" s="47" t="s">
        <v>160</v>
      </c>
      <c r="Z2" s="47" t="s">
        <v>161</v>
      </c>
      <c r="AA2" s="47" t="s">
        <v>162</v>
      </c>
      <c r="AB2" s="47" t="s">
        <v>163</v>
      </c>
      <c r="AC2" s="47" t="s">
        <v>164</v>
      </c>
      <c r="AD2" s="47" t="s">
        <v>165</v>
      </c>
      <c r="AE2" s="47" t="s">
        <v>166</v>
      </c>
      <c r="AF2" s="47" t="s">
        <v>167</v>
      </c>
      <c r="AG2" s="47" t="s">
        <v>168</v>
      </c>
      <c r="AH2" s="47" t="s">
        <v>169</v>
      </c>
      <c r="AI2" s="47" t="s">
        <v>170</v>
      </c>
      <c r="AJ2" s="47" t="s">
        <v>171</v>
      </c>
      <c r="AK2" s="47" t="s">
        <v>172</v>
      </c>
      <c r="AL2" s="47" t="s">
        <v>173</v>
      </c>
      <c r="AM2" s="47" t="s">
        <v>174</v>
      </c>
      <c r="AN2" s="47" t="s">
        <v>175</v>
      </c>
      <c r="AO2" s="47" t="s">
        <v>176</v>
      </c>
      <c r="AP2" s="47" t="s">
        <v>177</v>
      </c>
      <c r="AQ2" s="47" t="s">
        <v>178</v>
      </c>
      <c r="AR2" s="47" t="s">
        <v>179</v>
      </c>
      <c r="AS2" s="47" t="s">
        <v>180</v>
      </c>
      <c r="AT2" s="47" t="s">
        <v>181</v>
      </c>
      <c r="AU2" s="47" t="s">
        <v>182</v>
      </c>
      <c r="AV2" s="47" t="s">
        <v>183</v>
      </c>
      <c r="AW2" s="47" t="s">
        <v>184</v>
      </c>
      <c r="AX2" s="47" t="s">
        <v>185</v>
      </c>
      <c r="AY2" s="47" t="s">
        <v>186</v>
      </c>
      <c r="AZ2" s="47" t="s">
        <v>187</v>
      </c>
      <c r="BA2" s="47" t="s">
        <v>188</v>
      </c>
      <c r="BB2" s="47" t="s">
        <v>189</v>
      </c>
      <c r="BC2" s="47" t="s">
        <v>190</v>
      </c>
      <c r="BD2" s="47" t="s">
        <v>191</v>
      </c>
      <c r="BE2" s="47" t="s">
        <v>192</v>
      </c>
      <c r="BF2" s="47" t="s">
        <v>193</v>
      </c>
      <c r="BG2" s="47" t="s">
        <v>194</v>
      </c>
      <c r="BH2" s="47" t="s">
        <v>195</v>
      </c>
      <c r="BI2" s="48" t="s">
        <v>196</v>
      </c>
      <c r="BJ2" s="72"/>
      <c r="BK2" s="72"/>
      <c r="BL2" s="72"/>
      <c r="BM2" s="72"/>
      <c r="BN2" s="72"/>
      <c r="BO2" s="72"/>
      <c r="BP2" s="72"/>
      <c r="BQ2" s="72"/>
      <c r="BR2" s="68"/>
    </row>
    <row r="3" spans="1:70" s="46" customFormat="1" ht="16" thickTop="1" x14ac:dyDescent="0.35">
      <c r="A3" s="45">
        <v>1</v>
      </c>
      <c r="B3" s="49" t="s">
        <v>208</v>
      </c>
      <c r="C3" s="50">
        <v>1910302011</v>
      </c>
      <c r="D3" s="51" t="s">
        <v>209</v>
      </c>
      <c r="E3" s="50" t="s">
        <v>213</v>
      </c>
      <c r="F3" s="50">
        <v>9998395291</v>
      </c>
      <c r="G3" s="52">
        <v>80</v>
      </c>
      <c r="H3" s="52">
        <v>82</v>
      </c>
      <c r="I3" s="52">
        <v>79</v>
      </c>
      <c r="J3" s="52">
        <v>75</v>
      </c>
      <c r="K3" s="52">
        <v>75</v>
      </c>
      <c r="L3" s="52">
        <v>80</v>
      </c>
      <c r="M3" s="52">
        <v>90</v>
      </c>
      <c r="N3" s="52">
        <v>80</v>
      </c>
      <c r="O3" s="52">
        <v>80</v>
      </c>
      <c r="P3" s="52">
        <v>70</v>
      </c>
      <c r="Q3" s="52">
        <v>77</v>
      </c>
      <c r="R3" s="52">
        <v>75</v>
      </c>
      <c r="S3" s="52">
        <v>77</v>
      </c>
      <c r="T3" s="52">
        <v>89</v>
      </c>
      <c r="U3" s="52">
        <v>75</v>
      </c>
      <c r="V3" s="52">
        <v>75</v>
      </c>
      <c r="W3" s="52">
        <v>77</v>
      </c>
      <c r="X3" s="52">
        <v>74</v>
      </c>
      <c r="Y3" s="52">
        <v>77</v>
      </c>
      <c r="Z3" s="52">
        <v>79</v>
      </c>
      <c r="AA3" s="52">
        <v>80</v>
      </c>
      <c r="AB3" s="52">
        <v>76</v>
      </c>
      <c r="AC3" s="52">
        <v>80</v>
      </c>
      <c r="AD3" s="52">
        <v>80</v>
      </c>
      <c r="AE3" s="52">
        <v>80</v>
      </c>
      <c r="AF3" s="52">
        <v>71</v>
      </c>
      <c r="AG3" s="52">
        <v>77</v>
      </c>
      <c r="AH3" s="52">
        <v>85</v>
      </c>
      <c r="AI3" s="52">
        <v>70</v>
      </c>
      <c r="AJ3" s="52">
        <v>85</v>
      </c>
      <c r="AK3" s="52">
        <v>78</v>
      </c>
      <c r="AL3" s="53">
        <v>82</v>
      </c>
      <c r="AM3" s="53">
        <v>78</v>
      </c>
      <c r="AN3" s="53">
        <v>85</v>
      </c>
      <c r="AO3" s="53">
        <v>82</v>
      </c>
      <c r="AP3" s="53">
        <v>80</v>
      </c>
      <c r="AQ3" s="53">
        <v>80</v>
      </c>
      <c r="AR3" s="53">
        <v>80</v>
      </c>
      <c r="AS3" s="53">
        <v>83</v>
      </c>
      <c r="AT3" s="53">
        <v>80</v>
      </c>
      <c r="AU3" s="53">
        <v>77</v>
      </c>
      <c r="AV3" s="53">
        <v>85</v>
      </c>
      <c r="AW3" s="53">
        <v>76</v>
      </c>
      <c r="AX3" s="53">
        <v>80</v>
      </c>
      <c r="AY3" s="53">
        <v>80</v>
      </c>
      <c r="AZ3" s="53">
        <v>80</v>
      </c>
      <c r="BA3" s="53">
        <v>81</v>
      </c>
      <c r="BB3" s="53">
        <v>85</v>
      </c>
      <c r="BC3" s="53">
        <v>80</v>
      </c>
      <c r="BD3" s="53">
        <v>85</v>
      </c>
      <c r="BE3" s="53">
        <v>87</v>
      </c>
      <c r="BF3" s="53">
        <v>72</v>
      </c>
      <c r="BG3" s="53">
        <v>80</v>
      </c>
      <c r="BH3" s="53">
        <v>86</v>
      </c>
      <c r="BI3" s="53">
        <v>90</v>
      </c>
      <c r="BJ3" s="54">
        <v>3.62</v>
      </c>
      <c r="BK3" s="55" t="s">
        <v>215</v>
      </c>
      <c r="BL3" s="56">
        <v>45100</v>
      </c>
      <c r="BM3" s="56">
        <v>45104</v>
      </c>
      <c r="BN3" s="57" t="s">
        <v>210</v>
      </c>
      <c r="BO3" s="58" t="s">
        <v>211</v>
      </c>
      <c r="BP3" s="58" t="s">
        <v>137</v>
      </c>
      <c r="BQ3" s="58" t="s">
        <v>207</v>
      </c>
      <c r="BR3" s="49" t="s">
        <v>212</v>
      </c>
    </row>
    <row r="8" spans="1:70" ht="15.5" x14ac:dyDescent="0.35">
      <c r="BQ8" s="43"/>
      <c r="BR8" s="43"/>
    </row>
    <row r="9" spans="1:70" ht="15.5" x14ac:dyDescent="0.35">
      <c r="BQ9" s="73" t="s">
        <v>197</v>
      </c>
      <c r="BR9" s="73"/>
    </row>
    <row r="10" spans="1:70" ht="15.5" x14ac:dyDescent="0.35">
      <c r="BQ10" s="44"/>
    </row>
    <row r="11" spans="1:70" ht="15.5" x14ac:dyDescent="0.35">
      <c r="BQ11" s="44"/>
    </row>
    <row r="12" spans="1:70" ht="15.5" x14ac:dyDescent="0.35">
      <c r="BQ12" s="44"/>
    </row>
    <row r="14" spans="1:70" ht="15.5" x14ac:dyDescent="0.35">
      <c r="BQ14" s="43"/>
      <c r="BR14" s="43"/>
    </row>
    <row r="15" spans="1:70" ht="15.5" x14ac:dyDescent="0.35">
      <c r="BQ15" s="73" t="s">
        <v>137</v>
      </c>
      <c r="BR15" s="73"/>
    </row>
  </sheetData>
  <mergeCells count="18">
    <mergeCell ref="BQ1:BQ2"/>
    <mergeCell ref="BR1:BR2"/>
    <mergeCell ref="F1:F2"/>
    <mergeCell ref="BQ9:BR9"/>
    <mergeCell ref="BQ15:BR15"/>
    <mergeCell ref="G1:BI1"/>
    <mergeCell ref="BJ1:BJ2"/>
    <mergeCell ref="BK1:BK2"/>
    <mergeCell ref="BL1:BL2"/>
    <mergeCell ref="BM1:BM2"/>
    <mergeCell ref="BN1:BN2"/>
    <mergeCell ref="BO1:BO2"/>
    <mergeCell ref="BP1:BP2"/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7"/>
  <sheetViews>
    <sheetView workbookViewId="0">
      <selection activeCell="H17" sqref="H17"/>
    </sheetView>
  </sheetViews>
  <sheetFormatPr defaultColWidth="8.81640625" defaultRowHeight="14.5" x14ac:dyDescent="0.35"/>
  <cols>
    <col min="1" max="1" width="3.453125" style="59" bestFit="1" customWidth="1"/>
    <col min="2" max="2" width="8.81640625" style="59"/>
    <col min="3" max="3" width="36.453125" style="59" customWidth="1"/>
    <col min="4" max="16384" width="8.81640625" style="59"/>
  </cols>
  <sheetData>
    <row r="1" spans="1:4" x14ac:dyDescent="0.35">
      <c r="A1" s="65" t="s">
        <v>9</v>
      </c>
      <c r="B1" s="65" t="s">
        <v>10</v>
      </c>
      <c r="C1" s="65" t="s">
        <v>11</v>
      </c>
      <c r="D1" s="65" t="s">
        <v>12</v>
      </c>
    </row>
    <row r="2" spans="1:4" ht="15" thickBot="1" x14ac:dyDescent="0.4">
      <c r="A2" s="66"/>
      <c r="B2" s="66"/>
      <c r="C2" s="66"/>
      <c r="D2" s="66"/>
    </row>
    <row r="3" spans="1:4" ht="15" thickTop="1" x14ac:dyDescent="0.35">
      <c r="A3" s="14">
        <v>1</v>
      </c>
      <c r="B3" s="14" t="s">
        <v>18</v>
      </c>
      <c r="C3" s="16" t="s">
        <v>19</v>
      </c>
      <c r="D3" s="14">
        <v>2</v>
      </c>
    </row>
    <row r="4" spans="1:4" x14ac:dyDescent="0.35">
      <c r="A4" s="14">
        <v>2</v>
      </c>
      <c r="B4" s="14" t="s">
        <v>22</v>
      </c>
      <c r="C4" s="16" t="s">
        <v>23</v>
      </c>
      <c r="D4" s="14">
        <v>2</v>
      </c>
    </row>
    <row r="5" spans="1:4" x14ac:dyDescent="0.35">
      <c r="A5" s="14">
        <v>3</v>
      </c>
      <c r="B5" s="14" t="s">
        <v>26</v>
      </c>
      <c r="C5" s="16" t="s">
        <v>27</v>
      </c>
      <c r="D5" s="14">
        <v>3</v>
      </c>
    </row>
    <row r="6" spans="1:4" x14ac:dyDescent="0.35">
      <c r="A6" s="14">
        <v>4</v>
      </c>
      <c r="B6" s="14" t="s">
        <v>30</v>
      </c>
      <c r="C6" s="16" t="s">
        <v>31</v>
      </c>
      <c r="D6" s="14">
        <v>2</v>
      </c>
    </row>
    <row r="7" spans="1:4" x14ac:dyDescent="0.35">
      <c r="A7" s="14">
        <v>5</v>
      </c>
      <c r="B7" s="14" t="s">
        <v>34</v>
      </c>
      <c r="C7" s="16" t="s">
        <v>35</v>
      </c>
      <c r="D7" s="14">
        <v>2</v>
      </c>
    </row>
    <row r="8" spans="1:4" x14ac:dyDescent="0.35">
      <c r="A8" s="14">
        <v>6</v>
      </c>
      <c r="B8" s="14" t="s">
        <v>38</v>
      </c>
      <c r="C8" s="16" t="s">
        <v>39</v>
      </c>
      <c r="D8" s="14">
        <v>2</v>
      </c>
    </row>
    <row r="9" spans="1:4" x14ac:dyDescent="0.35">
      <c r="A9" s="14">
        <v>7</v>
      </c>
      <c r="B9" s="14" t="s">
        <v>42</v>
      </c>
      <c r="C9" s="16" t="s">
        <v>43</v>
      </c>
      <c r="D9" s="14">
        <v>2</v>
      </c>
    </row>
    <row r="10" spans="1:4" x14ac:dyDescent="0.35">
      <c r="A10" s="14">
        <v>8</v>
      </c>
      <c r="B10" s="14" t="s">
        <v>46</v>
      </c>
      <c r="C10" s="16" t="s">
        <v>47</v>
      </c>
      <c r="D10" s="14">
        <v>2</v>
      </c>
    </row>
    <row r="11" spans="1:4" x14ac:dyDescent="0.35">
      <c r="A11" s="14">
        <v>9</v>
      </c>
      <c r="B11" s="14" t="s">
        <v>50</v>
      </c>
      <c r="C11" s="16" t="s">
        <v>51</v>
      </c>
      <c r="D11" s="14">
        <v>2</v>
      </c>
    </row>
    <row r="12" spans="1:4" x14ac:dyDescent="0.35">
      <c r="A12" s="14">
        <v>10</v>
      </c>
      <c r="B12" s="14" t="s">
        <v>54</v>
      </c>
      <c r="C12" s="16" t="s">
        <v>55</v>
      </c>
      <c r="D12" s="14">
        <v>3</v>
      </c>
    </row>
    <row r="13" spans="1:4" x14ac:dyDescent="0.35">
      <c r="A13" s="14">
        <v>11</v>
      </c>
      <c r="B13" s="14" t="s">
        <v>58</v>
      </c>
      <c r="C13" s="16" t="s">
        <v>59</v>
      </c>
      <c r="D13" s="14">
        <v>3</v>
      </c>
    </row>
    <row r="14" spans="1:4" x14ac:dyDescent="0.35">
      <c r="A14" s="14">
        <v>12</v>
      </c>
      <c r="B14" s="14" t="s">
        <v>62</v>
      </c>
      <c r="C14" s="16" t="s">
        <v>63</v>
      </c>
      <c r="D14" s="14">
        <v>2</v>
      </c>
    </row>
    <row r="15" spans="1:4" x14ac:dyDescent="0.35">
      <c r="A15" s="14">
        <v>13</v>
      </c>
      <c r="B15" s="14" t="s">
        <v>66</v>
      </c>
      <c r="C15" s="16" t="s">
        <v>67</v>
      </c>
      <c r="D15" s="14">
        <v>2</v>
      </c>
    </row>
    <row r="16" spans="1:4" x14ac:dyDescent="0.35">
      <c r="A16" s="14">
        <v>14</v>
      </c>
      <c r="B16" s="14" t="s">
        <v>70</v>
      </c>
      <c r="C16" s="16" t="s">
        <v>71</v>
      </c>
      <c r="D16" s="14">
        <v>3</v>
      </c>
    </row>
    <row r="17" spans="1:4" x14ac:dyDescent="0.35">
      <c r="A17" s="14">
        <v>15</v>
      </c>
      <c r="B17" s="14" t="s">
        <v>74</v>
      </c>
      <c r="C17" s="16" t="s">
        <v>75</v>
      </c>
      <c r="D17" s="14">
        <v>2</v>
      </c>
    </row>
    <row r="18" spans="1:4" x14ac:dyDescent="0.35">
      <c r="A18" s="14">
        <v>16</v>
      </c>
      <c r="B18" s="14" t="s">
        <v>78</v>
      </c>
      <c r="C18" s="16" t="s">
        <v>214</v>
      </c>
      <c r="D18" s="14">
        <v>2</v>
      </c>
    </row>
    <row r="19" spans="1:4" x14ac:dyDescent="0.35">
      <c r="A19" s="14">
        <v>17</v>
      </c>
      <c r="B19" s="14" t="s">
        <v>82</v>
      </c>
      <c r="C19" s="16" t="s">
        <v>83</v>
      </c>
      <c r="D19" s="14">
        <v>2</v>
      </c>
    </row>
    <row r="20" spans="1:4" x14ac:dyDescent="0.35">
      <c r="A20" s="14">
        <v>18</v>
      </c>
      <c r="B20" s="14" t="s">
        <v>86</v>
      </c>
      <c r="C20" s="16" t="s">
        <v>87</v>
      </c>
      <c r="D20" s="14">
        <v>2</v>
      </c>
    </row>
    <row r="21" spans="1:4" x14ac:dyDescent="0.35">
      <c r="A21" s="14">
        <v>19</v>
      </c>
      <c r="B21" s="14" t="s">
        <v>90</v>
      </c>
      <c r="C21" s="16" t="s">
        <v>91</v>
      </c>
      <c r="D21" s="14">
        <v>2</v>
      </c>
    </row>
    <row r="22" spans="1:4" x14ac:dyDescent="0.35">
      <c r="A22" s="14">
        <v>20</v>
      </c>
      <c r="B22" s="14" t="s">
        <v>94</v>
      </c>
      <c r="C22" s="16" t="s">
        <v>95</v>
      </c>
      <c r="D22" s="14">
        <v>3</v>
      </c>
    </row>
    <row r="23" spans="1:4" x14ac:dyDescent="0.35">
      <c r="A23" s="14">
        <v>21</v>
      </c>
      <c r="B23" s="14" t="s">
        <v>98</v>
      </c>
      <c r="C23" s="19" t="s">
        <v>99</v>
      </c>
      <c r="D23" s="20">
        <v>3</v>
      </c>
    </row>
    <row r="24" spans="1:4" x14ac:dyDescent="0.35">
      <c r="A24" s="14">
        <v>22</v>
      </c>
      <c r="B24" s="14" t="s">
        <v>102</v>
      </c>
      <c r="C24" s="19" t="s">
        <v>103</v>
      </c>
      <c r="D24" s="20">
        <v>3</v>
      </c>
    </row>
    <row r="25" spans="1:4" x14ac:dyDescent="0.35">
      <c r="A25" s="14">
        <v>23</v>
      </c>
      <c r="B25" s="14" t="s">
        <v>106</v>
      </c>
      <c r="C25" s="19" t="s">
        <v>107</v>
      </c>
      <c r="D25" s="20">
        <v>3</v>
      </c>
    </row>
    <row r="26" spans="1:4" x14ac:dyDescent="0.35">
      <c r="A26" s="14">
        <v>24</v>
      </c>
      <c r="B26" s="14" t="s">
        <v>110</v>
      </c>
      <c r="C26" s="19" t="s">
        <v>111</v>
      </c>
      <c r="D26" s="20">
        <v>3</v>
      </c>
    </row>
    <row r="27" spans="1:4" x14ac:dyDescent="0.35">
      <c r="A27" s="14">
        <v>25</v>
      </c>
      <c r="B27" s="14" t="s">
        <v>114</v>
      </c>
      <c r="C27" s="19" t="s">
        <v>115</v>
      </c>
      <c r="D27" s="20">
        <v>3</v>
      </c>
    </row>
    <row r="28" spans="1:4" x14ac:dyDescent="0.35">
      <c r="A28" s="14">
        <v>26</v>
      </c>
      <c r="B28" s="14" t="s">
        <v>118</v>
      </c>
      <c r="C28" s="19" t="s">
        <v>119</v>
      </c>
      <c r="D28" s="20">
        <v>3</v>
      </c>
    </row>
    <row r="29" spans="1:4" x14ac:dyDescent="0.35">
      <c r="A29" s="14">
        <v>27</v>
      </c>
      <c r="B29" s="14" t="s">
        <v>122</v>
      </c>
      <c r="C29" s="19" t="s">
        <v>123</v>
      </c>
      <c r="D29" s="20">
        <v>3</v>
      </c>
    </row>
    <row r="30" spans="1:4" x14ac:dyDescent="0.35">
      <c r="A30" s="14">
        <v>28</v>
      </c>
      <c r="B30" s="14" t="s">
        <v>20</v>
      </c>
      <c r="C30" s="19" t="s">
        <v>21</v>
      </c>
      <c r="D30" s="20">
        <v>3</v>
      </c>
    </row>
    <row r="31" spans="1:4" x14ac:dyDescent="0.35">
      <c r="A31" s="14">
        <v>29</v>
      </c>
      <c r="B31" s="14" t="s">
        <v>24</v>
      </c>
      <c r="C31" s="19" t="s">
        <v>25</v>
      </c>
      <c r="D31" s="20">
        <v>3</v>
      </c>
    </row>
    <row r="32" spans="1:4" x14ac:dyDescent="0.35">
      <c r="A32" s="14">
        <v>30</v>
      </c>
      <c r="B32" s="14" t="s">
        <v>28</v>
      </c>
      <c r="C32" s="22" t="s">
        <v>29</v>
      </c>
      <c r="D32" s="18">
        <v>3</v>
      </c>
    </row>
    <row r="33" spans="1:4" x14ac:dyDescent="0.35">
      <c r="A33" s="14">
        <v>31</v>
      </c>
      <c r="B33" s="14" t="s">
        <v>32</v>
      </c>
      <c r="C33" s="22" t="s">
        <v>33</v>
      </c>
      <c r="D33" s="18">
        <v>3</v>
      </c>
    </row>
    <row r="34" spans="1:4" x14ac:dyDescent="0.35">
      <c r="A34" s="14">
        <v>32</v>
      </c>
      <c r="B34" s="20" t="s">
        <v>36</v>
      </c>
      <c r="C34" s="19" t="s">
        <v>37</v>
      </c>
      <c r="D34" s="20">
        <v>3</v>
      </c>
    </row>
    <row r="35" spans="1:4" x14ac:dyDescent="0.35">
      <c r="A35" s="14">
        <v>33</v>
      </c>
      <c r="B35" s="20" t="s">
        <v>40</v>
      </c>
      <c r="C35" s="19" t="s">
        <v>41</v>
      </c>
      <c r="D35" s="20">
        <v>3</v>
      </c>
    </row>
    <row r="36" spans="1:4" x14ac:dyDescent="0.35">
      <c r="A36" s="14">
        <v>34</v>
      </c>
      <c r="B36" s="20" t="s">
        <v>44</v>
      </c>
      <c r="C36" s="19" t="s">
        <v>45</v>
      </c>
      <c r="D36" s="20">
        <v>3</v>
      </c>
    </row>
    <row r="37" spans="1:4" x14ac:dyDescent="0.35">
      <c r="A37" s="14">
        <v>35</v>
      </c>
      <c r="B37" s="20" t="s">
        <v>48</v>
      </c>
      <c r="C37" s="19" t="s">
        <v>49</v>
      </c>
      <c r="D37" s="20">
        <v>3</v>
      </c>
    </row>
    <row r="38" spans="1:4" x14ac:dyDescent="0.35">
      <c r="A38" s="14">
        <v>36</v>
      </c>
      <c r="B38" s="20" t="s">
        <v>52</v>
      </c>
      <c r="C38" s="19" t="s">
        <v>53</v>
      </c>
      <c r="D38" s="20">
        <v>3</v>
      </c>
    </row>
    <row r="39" spans="1:4" x14ac:dyDescent="0.35">
      <c r="A39" s="14">
        <v>37</v>
      </c>
      <c r="B39" s="20" t="s">
        <v>56</v>
      </c>
      <c r="C39" s="19" t="s">
        <v>57</v>
      </c>
      <c r="D39" s="20">
        <v>3</v>
      </c>
    </row>
    <row r="40" spans="1:4" x14ac:dyDescent="0.35">
      <c r="A40" s="14">
        <v>38</v>
      </c>
      <c r="B40" s="20" t="s">
        <v>60</v>
      </c>
      <c r="C40" s="19" t="s">
        <v>61</v>
      </c>
      <c r="D40" s="20">
        <v>3</v>
      </c>
    </row>
    <row r="41" spans="1:4" x14ac:dyDescent="0.35">
      <c r="A41" s="14">
        <v>39</v>
      </c>
      <c r="B41" s="20" t="s">
        <v>64</v>
      </c>
      <c r="C41" s="19" t="s">
        <v>65</v>
      </c>
      <c r="D41" s="20">
        <v>3</v>
      </c>
    </row>
    <row r="42" spans="1:4" x14ac:dyDescent="0.35">
      <c r="A42" s="14">
        <v>40</v>
      </c>
      <c r="B42" s="20" t="s">
        <v>68</v>
      </c>
      <c r="C42" s="19" t="s">
        <v>69</v>
      </c>
      <c r="D42" s="20">
        <v>3</v>
      </c>
    </row>
    <row r="43" spans="1:4" x14ac:dyDescent="0.35">
      <c r="A43" s="14">
        <v>41</v>
      </c>
      <c r="B43" s="20" t="s">
        <v>72</v>
      </c>
      <c r="C43" s="19" t="s">
        <v>73</v>
      </c>
      <c r="D43" s="20">
        <v>3</v>
      </c>
    </row>
    <row r="44" spans="1:4" x14ac:dyDescent="0.35">
      <c r="A44" s="14">
        <v>42</v>
      </c>
      <c r="B44" s="20" t="s">
        <v>76</v>
      </c>
      <c r="C44" s="19" t="s">
        <v>77</v>
      </c>
      <c r="D44" s="20">
        <v>3</v>
      </c>
    </row>
    <row r="45" spans="1:4" x14ac:dyDescent="0.35">
      <c r="A45" s="14">
        <v>43</v>
      </c>
      <c r="B45" s="20" t="s">
        <v>80</v>
      </c>
      <c r="C45" s="19" t="s">
        <v>81</v>
      </c>
      <c r="D45" s="20">
        <v>3</v>
      </c>
    </row>
    <row r="46" spans="1:4" x14ac:dyDescent="0.35">
      <c r="A46" s="14">
        <v>44</v>
      </c>
      <c r="B46" s="20" t="s">
        <v>84</v>
      </c>
      <c r="C46" s="19" t="s">
        <v>85</v>
      </c>
      <c r="D46" s="20">
        <v>2</v>
      </c>
    </row>
    <row r="47" spans="1:4" x14ac:dyDescent="0.35">
      <c r="A47" s="14">
        <v>45</v>
      </c>
      <c r="B47" s="20" t="s">
        <v>88</v>
      </c>
      <c r="C47" s="19" t="s">
        <v>89</v>
      </c>
      <c r="D47" s="20">
        <v>2</v>
      </c>
    </row>
    <row r="48" spans="1:4" x14ac:dyDescent="0.35">
      <c r="A48" s="14">
        <v>46</v>
      </c>
      <c r="B48" s="20" t="s">
        <v>92</v>
      </c>
      <c r="C48" s="19" t="s">
        <v>93</v>
      </c>
      <c r="D48" s="20">
        <v>3</v>
      </c>
    </row>
    <row r="49" spans="1:4" x14ac:dyDescent="0.35">
      <c r="A49" s="14">
        <v>47</v>
      </c>
      <c r="B49" s="20" t="s">
        <v>96</v>
      </c>
      <c r="C49" s="19" t="s">
        <v>97</v>
      </c>
      <c r="D49" s="20">
        <v>3</v>
      </c>
    </row>
    <row r="50" spans="1:4" x14ac:dyDescent="0.35">
      <c r="A50" s="14">
        <v>48</v>
      </c>
      <c r="B50" s="20" t="s">
        <v>100</v>
      </c>
      <c r="C50" s="19" t="s">
        <v>101</v>
      </c>
      <c r="D50" s="20">
        <v>2</v>
      </c>
    </row>
    <row r="51" spans="1:4" x14ac:dyDescent="0.35">
      <c r="A51" s="14">
        <v>49</v>
      </c>
      <c r="B51" s="20" t="s">
        <v>104</v>
      </c>
      <c r="C51" s="19" t="s">
        <v>105</v>
      </c>
      <c r="D51" s="20">
        <v>2</v>
      </c>
    </row>
    <row r="52" spans="1:4" x14ac:dyDescent="0.35">
      <c r="A52" s="14">
        <v>50</v>
      </c>
      <c r="B52" s="20" t="s">
        <v>108</v>
      </c>
      <c r="C52" s="19" t="s">
        <v>109</v>
      </c>
      <c r="D52" s="20">
        <v>2</v>
      </c>
    </row>
    <row r="53" spans="1:4" x14ac:dyDescent="0.35">
      <c r="A53" s="14">
        <v>51</v>
      </c>
      <c r="B53" s="20" t="s">
        <v>112</v>
      </c>
      <c r="C53" s="19" t="s">
        <v>113</v>
      </c>
      <c r="D53" s="20">
        <v>4</v>
      </c>
    </row>
    <row r="54" spans="1:4" x14ac:dyDescent="0.35">
      <c r="A54" s="14">
        <v>52</v>
      </c>
      <c r="B54" s="20" t="s">
        <v>116</v>
      </c>
      <c r="C54" s="19" t="s">
        <v>117</v>
      </c>
      <c r="D54" s="20">
        <v>2</v>
      </c>
    </row>
    <row r="55" spans="1:4" x14ac:dyDescent="0.35">
      <c r="A55" s="14">
        <v>53</v>
      </c>
      <c r="B55" s="20" t="s">
        <v>120</v>
      </c>
      <c r="C55" s="19" t="s">
        <v>121</v>
      </c>
      <c r="D55" s="20">
        <v>2</v>
      </c>
    </row>
    <row r="56" spans="1:4" x14ac:dyDescent="0.35">
      <c r="A56" s="14">
        <v>54</v>
      </c>
      <c r="B56" s="20" t="s">
        <v>124</v>
      </c>
      <c r="C56" s="19" t="s">
        <v>125</v>
      </c>
      <c r="D56" s="20">
        <v>6</v>
      </c>
    </row>
    <row r="57" spans="1:4" ht="19.149999999999999" customHeight="1" x14ac:dyDescent="0.35">
      <c r="A57" s="60">
        <v>55</v>
      </c>
      <c r="B57" s="61" t="s">
        <v>126</v>
      </c>
      <c r="C57" s="62" t="s">
        <v>127</v>
      </c>
      <c r="D57" s="61">
        <v>4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ANGGUN KASWITA</vt:lpstr>
      <vt:lpstr>WISUDA TAHUN 2024</vt:lpstr>
      <vt:lpstr>MK MD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Desy</dc:creator>
  <cp:lastModifiedBy>Aan Firtanosa</cp:lastModifiedBy>
  <dcterms:created xsi:type="dcterms:W3CDTF">2023-09-06T08:31:27Z</dcterms:created>
  <dcterms:modified xsi:type="dcterms:W3CDTF">2023-10-31T06:58:46Z</dcterms:modified>
</cp:coreProperties>
</file>